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4" activeTab="13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工资福利(政府预算)" sheetId="11" r:id="rId10"/>
    <sheet name="9工资福利" sheetId="12" r:id="rId11"/>
    <sheet name="10个人家庭(政府预算)" sheetId="13" r:id="rId12"/>
    <sheet name="11个人家庭" sheetId="14" r:id="rId13"/>
    <sheet name="12商品服务(政府预算)" sheetId="15" r:id="rId14"/>
    <sheet name="13商品服务" sheetId="16" r:id="rId15"/>
    <sheet name="14三公" sheetId="17" r:id="rId16"/>
    <sheet name="15政府性基金" sheetId="18" r:id="rId17"/>
    <sheet name="16政府性基金(政府预算)" sheetId="19" r:id="rId18"/>
    <sheet name="17政府性基金（部门预算）" sheetId="20" r:id="rId19"/>
    <sheet name="18国有资本经营预算" sheetId="21" r:id="rId20"/>
    <sheet name="19财政专户管理资金" sheetId="22" r:id="rId21"/>
    <sheet name="20专项清单" sheetId="23" r:id="rId22"/>
    <sheet name="21项目支出绩效目标表" sheetId="24" r:id="rId23"/>
    <sheet name="22整体支出绩效目标表" sheetId="25" r:id="rId24"/>
  </sheets>
  <calcPr calcId="144525"/>
</workbook>
</file>

<file path=xl/sharedStrings.xml><?xml version="1.0" encoding="utf-8"?>
<sst xmlns="http://schemas.openxmlformats.org/spreadsheetml/2006/main" count="1145" uniqueCount="418">
  <si>
    <t>2023年部门预算公开表</t>
  </si>
  <si>
    <t>单位编码：</t>
  </si>
  <si>
    <t>303001</t>
  </si>
  <si>
    <t>单位名称：</t>
  </si>
  <si>
    <t>邵阳县水利局本级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</si>
  <si>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</si>
  <si>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</si>
  <si>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</si>
  <si>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</si>
  <si>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</si>
  <si>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</si>
  <si>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</si>
  <si>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</si>
  <si>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</si>
  <si>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</si>
  <si>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</si>
  <si>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</si>
  <si>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</si>
  <si>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</si>
  <si>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</si>
  <si>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</si>
  <si>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</si>
  <si>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</si>
  <si>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</si>
  <si>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</si>
  <si>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</si>
  <si>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</si>
  <si>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</si>
  <si>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</si>
  <si>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</si>
  <si>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部门：303_邵阳县水利局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</si>
  <si>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</si>
  <si>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</si>
  <si>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</si>
  <si>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</si>
  <si>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</si>
  <si>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</si>
  <si>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</si>
  <si>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</si>
  <si>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</si>
  <si>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</si>
  <si>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</si>
  <si>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</si>
  <si>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</si>
  <si>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</si>
  <si>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</si>
  <si>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</si>
  <si>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</si>
  <si>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</si>
  <si>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</si>
  <si>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</si>
  <si>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</si>
  <si>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</si>
  <si>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</si>
  <si>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</si>
  <si>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</si>
  <si>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</si>
  <si>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</si>
  <si>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</si>
  <si>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</si>
  <si>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</si>
  <si>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</si>
  <si>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</si>
  <si>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</si>
  <si>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</si>
  <si>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</si>
  <si>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</si>
  <si>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</si>
  <si>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</si>
  <si>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</si>
  <si>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</si>
  <si>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</si>
  <si>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</si>
  <si>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</si>
  <si>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</si>
  <si>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</si>
  <si>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</si>
  <si>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</si>
  <si>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</si>
  <si>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</si>
  <si>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</si>
  <si>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</si>
  <si>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</si>
  <si>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</si>
  <si>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</si>
  <si>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</si>
  <si>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</si>
  <si>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</si>
  <si>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</si>
  <si>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</si>
  <si>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</si>
  <si>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</si>
  <si>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</si>
  <si>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</si>
  <si>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</si>
  <si>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</si>
  <si>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</si>
  <si>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</si>
  <si>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</si>
  <si>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</si>
  <si>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</si>
  <si>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</si>
  <si>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</si>
  <si>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</si>
  <si>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</si>
  <si>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</si>
  <si>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</si>
  <si>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</si>
  <si>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</si>
  <si>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</si>
  <si>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</si>
  <si>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</si>
  <si>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</si>
  <si>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</si>
  <si>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</si>
  <si>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</si>
  <si>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</si>
  <si>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</si>
  <si>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</si>
  <si>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</si>
  <si>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</si>
  <si>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</si>
  <si>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</si>
  <si>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</si>
  <si>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</si>
  <si>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</si>
  <si>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</si>
  <si>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</si>
  <si>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</si>
  <si>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</si>
  <si>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</si>
  <si>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</si>
  <si>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</si>
  <si>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</si>
  <si>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</si>
  <si>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</si>
  <si>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</si>
  <si>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</si>
  <si>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</si>
  <si>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</si>
  <si>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</si>
  <si>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</si>
  <si>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</si>
  <si>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</si>
  <si>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</si>
  <si>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</si>
  <si>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</si>
  <si>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</si>
  <si>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</si>
  <si>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</si>
  <si>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</si>
  <si>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</si>
  <si>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</si>
  <si>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</si>
  <si>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邵阳县水利局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</si>
  <si>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</si>
  <si>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</si>
  <si>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</si>
  <si>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</si>
  <si>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</si>
  <si>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</si>
  <si>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</si>
  <si>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</si>
  <si>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</si>
  <si>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</si>
  <si>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</si>
  <si>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</si>
  <si>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</si>
  <si>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</si>
  <si>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2080505</t>
  </si>
  <si>
    <t>机关事业单位基本养老保险缴费支出</t>
  </si>
  <si>
    <t>06</t>
  </si>
  <si>
    <t>2080506</t>
  </si>
  <si>
    <t>机关事业单位职业年金缴费支出</t>
  </si>
  <si>
    <t>27</t>
  </si>
  <si>
    <t>01</t>
  </si>
  <si>
    <t>2082701</t>
  </si>
  <si>
    <t>财政对失业保险基金的补助</t>
  </si>
  <si>
    <t>02</t>
  </si>
  <si>
    <t>2082702</t>
  </si>
  <si>
    <t>财政对工伤保险基金的补助</t>
  </si>
  <si>
    <t>210</t>
  </si>
  <si>
    <t>11</t>
  </si>
  <si>
    <t>2101101</t>
  </si>
  <si>
    <t>行政单位医疗</t>
  </si>
  <si>
    <t>213</t>
  </si>
  <si>
    <t>03</t>
  </si>
  <si>
    <t>2130301</t>
  </si>
  <si>
    <t>行政运行</t>
  </si>
  <si>
    <t>2130302</t>
  </si>
  <si>
    <t>一般行政管理事务</t>
  </si>
  <si>
    <t>221</t>
  </si>
  <si>
    <t>2210201</t>
  </si>
  <si>
    <t>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</si>
  <si>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</si>
  <si>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</si>
  <si>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</si>
  <si>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</si>
  <si>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</si>
  <si>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</si>
  <si>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</si>
  <si>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</si>
  <si>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</si>
  <si>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</si>
  <si>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</si>
  <si>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</si>
  <si>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</si>
  <si>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</si>
  <si>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</si>
  <si>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</si>
  <si>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</si>
  <si>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</si>
  <si>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</si>
  <si>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</si>
  <si>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</si>
  <si>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</si>
  <si>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</si>
  <si>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</si>
  <si>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</si>
  <si>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</si>
  <si>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</si>
  <si>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</si>
  <si>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</si>
  <si>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</si>
  <si>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</si>
  <si>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</si>
  <si>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</si>
  <si>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</si>
  <si>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</si>
  <si>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</si>
  <si>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</si>
  <si>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</si>
  <si>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</si>
  <si>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</si>
  <si>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</si>
  <si>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</si>
  <si>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</si>
  <si>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</si>
  <si>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农林水支出</t>
  </si>
  <si>
    <t>21303</t>
  </si>
  <si>
    <t>水利</t>
  </si>
  <si>
    <t>社会保障和就业支出</t>
  </si>
  <si>
    <t>20805</t>
  </si>
  <si>
    <t>行政事业单位养老支出</t>
  </si>
  <si>
    <t>20827</t>
  </si>
  <si>
    <t>财政对其他社会保险基金的补助</t>
  </si>
  <si>
    <t>卫生健康支出</t>
  </si>
  <si>
    <t>21011</t>
  </si>
  <si>
    <t>行政事业单位医疗</t>
  </si>
  <si>
    <t>住房保障支出</t>
  </si>
  <si>
    <t>22102</t>
  </si>
  <si>
    <t>住房改革支出</t>
  </si>
  <si>
    <t>部门公开表08</t>
  </si>
  <si>
    <t>工资奖金津补贴</t>
  </si>
  <si>
    <t>社会保障缴费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</si>
  <si>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</si>
  <si>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</si>
  <si>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</si>
  <si>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</si>
  <si>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</si>
  <si>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</si>
  <si>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</si>
  <si>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</si>
  <si>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</si>
  <si>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</si>
  <si>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</si>
  <si>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</si>
  <si>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</si>
  <si>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</si>
  <si>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</si>
  <si>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</si>
  <si>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</si>
  <si>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</si>
  <si>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</si>
  <si>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</si>
  <si>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</si>
  <si>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</si>
  <si>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</si>
  <si>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</si>
  <si>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</si>
  <si>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</si>
  <si>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</si>
  <si>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</si>
  <si>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</si>
  <si>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</si>
  <si>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</si>
  <si>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</si>
  <si>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</si>
  <si>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</si>
  <si>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</si>
  <si>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</si>
  <si>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</si>
  <si>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</si>
  <si>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</si>
  <si>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</si>
  <si>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</si>
  <si>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</si>
  <si>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</si>
  <si>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</si>
  <si>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</si>
  <si>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</si>
  <si>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</si>
  <si>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</si>
  <si>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</si>
  <si>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</si>
  <si>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</si>
  <si>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</si>
  <si>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</si>
  <si>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</si>
  <si>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</si>
  <si>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</si>
  <si>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</si>
  <si>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</si>
  <si>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</si>
  <si>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</si>
  <si>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</si>
  <si>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</si>
  <si>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</si>
  <si>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</si>
  <si>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</si>
  <si>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</si>
  <si>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</si>
  <si>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</si>
  <si>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</si>
  <si>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</si>
  <si>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</si>
  <si>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</si>
  <si>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</si>
  <si>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</si>
  <si>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</si>
  <si>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</si>
  <si>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</si>
  <si>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</si>
  <si>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</si>
  <si>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</si>
  <si>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</si>
  <si>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</si>
  <si>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</si>
  <si>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</si>
  <si>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</si>
  <si>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</si>
  <si>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</si>
  <si>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</si>
  <si>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</si>
  <si>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</si>
  <si>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</si>
  <si>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</si>
  <si>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</si>
  <si>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</si>
  <si>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</si>
  <si>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</si>
  <si>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</si>
  <si>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</si>
  <si>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地方电力公司托管人员及退休人员工资</t>
  </si>
  <si>
    <t>电力公司工作经费</t>
  </si>
  <si>
    <t>水利建设奖补资金</t>
  </si>
  <si>
    <t>非税收入返回</t>
  </si>
  <si>
    <t>争资立项工作经费</t>
  </si>
  <si>
    <t>水淹粮食补贴县级部分</t>
  </si>
  <si>
    <t>小型管理员工资</t>
  </si>
  <si>
    <t>原小一型水库管理员补助金</t>
  </si>
  <si>
    <t>宣传费</t>
  </si>
  <si>
    <t>资料费</t>
  </si>
  <si>
    <t>设备仪器费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</si>
  <si>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</si>
  <si>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</si>
  <si>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</si>
  <si>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</si>
  <si>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</si>
  <si>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</si>
  <si>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</si>
  <si>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</si>
  <si>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</si>
  <si>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</si>
  <si>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</si>
  <si>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</si>
  <si>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</si>
  <si>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</si>
  <si>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</si>
  <si>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按计划完成</t>
  </si>
  <si>
    <t>产出指标</t>
  </si>
  <si>
    <t>时效指标</t>
  </si>
  <si>
    <t>拨付完成率</t>
  </si>
  <si>
    <t>100%完成拨付</t>
  </si>
  <si>
    <t>完成100%计10分，延时拨付每周一次扣1分，未足额发放每次扣1分，扣完为止</t>
  </si>
  <si>
    <t>%</t>
  </si>
  <si>
    <t>定量</t>
  </si>
  <si>
    <t>质量指标</t>
  </si>
  <si>
    <t>东方红、向阳坝核定到编20人工资</t>
  </si>
  <si>
    <t>发放率100%</t>
  </si>
  <si>
    <t>数量指标</t>
  </si>
  <si>
    <t>万</t>
  </si>
  <si>
    <t>六都寨灌区工程维修养护经费</t>
  </si>
  <si>
    <t>中型水管单位维修经费</t>
  </si>
  <si>
    <t>部门公开表22</t>
  </si>
  <si>
    <t>整体支出绩效目标表</t>
  </si>
  <si>
    <t>单位：部门：303_邵阳县水利局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</si>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</sst>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1"/>
      <color theme="1"/>
      <name val="Calibri"/>
      <charset val="134"/>
    </font>
    <font>
      <b/>
      <sz val="16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theme="1"/>
      <name val="SimSun"/>
      <charset val="134"/>
    </font>
    <font>
      <b/>
      <sz val="19"/>
      <color rgb="FF000000"/>
      <name val="SimSun"/>
      <charset val="134"/>
    </font>
    <font>
      <b/>
      <sz val="17"/>
      <color rgb="FF000000"/>
      <name val="SimSun"/>
      <charset val="134"/>
    </font>
    <font>
      <b/>
      <sz val="9"/>
      <name val="SimSun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rgb="FFFF0000"/>
      <name val="SimSun"/>
      <charset val="134"/>
    </font>
    <font>
      <b/>
      <sz val="9"/>
      <color rgb="FFFF0000"/>
      <name val="SimSun"/>
      <charset val="134"/>
    </font>
    <font>
      <sz val="9"/>
      <name val="SimSun"/>
      <charset val="134"/>
    </font>
    <font>
      <b/>
      <sz val="7"/>
      <color rgb="FF000000"/>
      <name val="SimSun"/>
      <charset val="134"/>
    </font>
    <font>
      <sz val="7"/>
      <color rgb="FF000000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90">
    <xf numFmtId="0" fontId="0" fillId="0" borderId="0" xfId="0"/>
    <xf numFmtId="0" fontId="1" fillId="0" borderId="0" xfId="49" applyNumberFormat="1" applyFont="1" applyFill="1" applyBorder="1" applyAlignment="1" applyProtection="1"/>
    <xf numFmtId="0" fontId="2" fillId="0" borderId="0" xfId="50" applyNumberFormat="1" applyFont="1" applyFill="1" applyBorder="1" applyAlignment="1" applyProtection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50" applyNumberFormat="1" applyFont="1" applyFill="1" applyBorder="1" applyAlignment="1" applyProtection="1">
      <alignment vertical="center" wrapText="1"/>
      <protection locked="0"/>
    </xf>
    <xf numFmtId="0" fontId="4" fillId="0" borderId="0" xfId="50" applyNumberFormat="1" applyFont="1" applyFill="1" applyBorder="1" applyAlignment="1" applyProtection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left" vertical="center"/>
      <protection locked="0"/>
    </xf>
    <xf numFmtId="2" fontId="6" fillId="0" borderId="1" xfId="50" applyNumberFormat="1" applyFont="1" applyFill="1" applyBorder="1" applyAlignment="1" applyProtection="1">
      <alignment vertical="center"/>
      <protection locked="0"/>
    </xf>
    <xf numFmtId="2" fontId="6" fillId="0" borderId="1" xfId="50" applyNumberFormat="1" applyFont="1" applyFill="1" applyBorder="1" applyAlignment="1" applyProtection="1">
      <alignment horizontal="left" vertical="center"/>
      <protection locked="0"/>
    </xf>
    <xf numFmtId="0" fontId="0" fillId="0" borderId="0" xfId="50" applyNumberFormat="1" applyFont="1" applyFill="1" applyBorder="1" applyAlignment="1" applyProtection="1">
      <protection locked="0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3" fillId="0" borderId="0" xfId="50" applyNumberFormat="1" applyFont="1" applyFill="1" applyBorder="1" applyAlignment="1" applyProtection="1">
      <alignment vertical="center" wrapText="1"/>
    </xf>
    <xf numFmtId="0" fontId="5" fillId="0" borderId="0" xfId="50" applyNumberFormat="1" applyFont="1" applyFill="1" applyBorder="1" applyAlignment="1" applyProtection="1">
      <alignment horizontal="right" vertical="center" wrapText="1"/>
    </xf>
    <xf numFmtId="0" fontId="4" fillId="0" borderId="0" xfId="49" applyNumberFormat="1" applyFont="1" applyFill="1" applyBorder="1" applyAlignment="1" applyProtection="1">
      <alignment vertical="center" wrapText="1"/>
    </xf>
    <xf numFmtId="0" fontId="7" fillId="0" borderId="0" xfId="49" applyNumberFormat="1" applyFont="1" applyFill="1" applyBorder="1" applyAlignment="1" applyProtection="1">
      <alignment horizontal="center" vertical="center" wrapText="1"/>
    </xf>
    <xf numFmtId="0" fontId="5" fillId="0" borderId="0" xfId="49" applyNumberFormat="1" applyFont="1" applyFill="1" applyBorder="1" applyAlignment="1" applyProtection="1">
      <alignment vertical="center" wrapText="1"/>
      <protection locked="0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  <protection locked="0"/>
    </xf>
    <xf numFmtId="4" fontId="5" fillId="0" borderId="1" xfId="49" applyNumberFormat="1" applyFont="1" applyFill="1" applyBorder="1" applyAlignment="1" applyProtection="1">
      <alignment vertical="center" wrapText="1"/>
      <protection locked="0"/>
    </xf>
    <xf numFmtId="0" fontId="5" fillId="0" borderId="1" xfId="49" applyNumberFormat="1" applyFont="1" applyFill="1" applyBorder="1" applyAlignment="1" applyProtection="1">
      <alignment vertical="center" wrapText="1"/>
      <protection locked="0"/>
    </xf>
    <xf numFmtId="2" fontId="5" fillId="0" borderId="1" xfId="49" applyNumberFormat="1" applyFont="1" applyFill="1" applyBorder="1" applyAlignment="1" applyProtection="1">
      <alignment vertical="center" wrapText="1"/>
      <protection locked="0"/>
    </xf>
    <xf numFmtId="0" fontId="5" fillId="0" borderId="2" xfId="49" applyNumberFormat="1" applyFont="1" applyFill="1" applyBorder="1" applyAlignment="1" applyProtection="1">
      <alignment horizontal="left" vertical="center" wrapText="1"/>
      <protection locked="0"/>
    </xf>
    <xf numFmtId="2" fontId="5" fillId="0" borderId="2" xfId="49" applyNumberFormat="1" applyFont="1" applyFill="1" applyBorder="1" applyAlignment="1" applyProtection="1">
      <alignment vertical="center" wrapText="1"/>
      <protection locked="0"/>
    </xf>
    <xf numFmtId="0" fontId="5" fillId="0" borderId="3" xfId="49" applyNumberFormat="1" applyFont="1" applyFill="1" applyBorder="1" applyAlignment="1" applyProtection="1">
      <alignment horizontal="left" vertical="center" wrapText="1"/>
      <protection locked="0"/>
    </xf>
    <xf numFmtId="2" fontId="5" fillId="0" borderId="3" xfId="49" applyNumberFormat="1" applyFont="1" applyFill="1" applyBorder="1" applyAlignment="1" applyProtection="1">
      <alignment vertical="center" wrapText="1"/>
      <protection locked="0"/>
    </xf>
    <xf numFmtId="0" fontId="4" fillId="0" borderId="0" xfId="49" applyNumberFormat="1" applyFont="1" applyFill="1" applyBorder="1" applyAlignment="1" applyProtection="1">
      <alignment horizontal="right"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5" fillId="2" borderId="1" xfId="49" applyNumberFormat="1" applyFont="1" applyFill="1" applyBorder="1" applyAlignment="1" applyProtection="1">
      <alignment horizontal="left" vertical="center" wrapText="1"/>
      <protection locked="0"/>
    </xf>
    <xf numFmtId="0" fontId="4" fillId="2" borderId="1" xfId="49" applyNumberFormat="1" applyFont="1" applyFill="1" applyBorder="1" applyAlignment="1" applyProtection="1">
      <alignment horizontal="left" vertical="center" wrapText="1"/>
      <protection locked="0"/>
    </xf>
    <xf numFmtId="2" fontId="4" fillId="0" borderId="1" xfId="49" applyNumberFormat="1" applyFont="1" applyFill="1" applyBorder="1" applyAlignment="1" applyProtection="1">
      <alignment vertical="center" wrapText="1"/>
      <protection locked="0"/>
    </xf>
    <xf numFmtId="2" fontId="4" fillId="0" borderId="1" xfId="49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49" applyNumberFormat="1" applyFont="1" applyFill="1" applyBorder="1" applyAlignment="1" applyProtection="1">
      <alignment vertical="center" wrapText="1"/>
    </xf>
    <xf numFmtId="0" fontId="5" fillId="2" borderId="1" xfId="49" applyNumberFormat="1" applyFont="1" applyFill="1" applyBorder="1" applyAlignment="1" applyProtection="1">
      <alignment vertical="center" wrapText="1"/>
      <protection locked="0"/>
    </xf>
    <xf numFmtId="0" fontId="4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49" applyNumberFormat="1" applyFont="1" applyFill="1" applyBorder="1" applyAlignment="1" applyProtection="1">
      <alignment vertical="center" wrapText="1"/>
      <protection locked="0"/>
    </xf>
    <xf numFmtId="2" fontId="4" fillId="2" borderId="1" xfId="49" applyNumberFormat="1" applyFont="1" applyFill="1" applyBorder="1" applyAlignment="1" applyProtection="1">
      <alignment vertical="center" wrapText="1"/>
      <protection locked="0"/>
    </xf>
    <xf numFmtId="0" fontId="0" fillId="0" borderId="0" xfId="49" applyNumberFormat="1" applyFont="1" applyFill="1" applyBorder="1" applyAlignment="1" applyProtection="1">
      <protection locked="0"/>
    </xf>
    <xf numFmtId="0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NumberFormat="1" applyFont="1" applyFill="1" applyBorder="1" applyAlignment="1" applyProtection="1">
      <alignment vertical="center" wrapText="1"/>
      <protection locked="0"/>
    </xf>
    <xf numFmtId="0" fontId="4" fillId="0" borderId="1" xfId="49" applyNumberFormat="1" applyFont="1" applyFill="1" applyBorder="1" applyAlignment="1" applyProtection="1">
      <alignment vertical="center" wrapText="1"/>
    </xf>
    <xf numFmtId="2" fontId="5" fillId="0" borderId="1" xfId="49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50" applyNumberFormat="1" applyFont="1" applyFill="1" applyBorder="1" applyAlignment="1" applyProtection="1">
      <alignment horizontal="right" vertical="center"/>
      <protection locked="0"/>
    </xf>
    <xf numFmtId="2" fontId="9" fillId="0" borderId="1" xfId="49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9" fillId="0" borderId="1" xfId="49" applyNumberFormat="1" applyFont="1" applyFill="1" applyBorder="1" applyAlignment="1" applyProtection="1">
      <alignment vertical="center" wrapText="1"/>
      <protection locked="0"/>
    </xf>
    <xf numFmtId="0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/>
    <xf numFmtId="0" fontId="12" fillId="0" borderId="1" xfId="49" applyNumberFormat="1" applyFont="1" applyFill="1" applyBorder="1" applyAlignment="1" applyProtection="1">
      <alignment vertical="center" wrapText="1"/>
      <protection locked="0"/>
    </xf>
    <xf numFmtId="0" fontId="13" fillId="0" borderId="1" xfId="49" applyNumberFormat="1" applyFont="1" applyFill="1" applyBorder="1" applyAlignment="1" applyProtection="1">
      <alignment horizontal="left" vertical="center" wrapText="1"/>
      <protection locked="0"/>
    </xf>
    <xf numFmtId="2" fontId="13" fillId="0" borderId="1" xfId="49" applyNumberFormat="1" applyFont="1" applyFill="1" applyBorder="1" applyAlignment="1" applyProtection="1">
      <alignment vertical="center" wrapText="1"/>
      <protection locked="0"/>
    </xf>
    <xf numFmtId="0" fontId="14" fillId="0" borderId="1" xfId="49" applyNumberFormat="1" applyFont="1" applyFill="1" applyBorder="1" applyAlignment="1" applyProtection="1">
      <alignment vertical="center" wrapText="1"/>
      <protection locked="0"/>
    </xf>
    <xf numFmtId="2" fontId="9" fillId="0" borderId="1" xfId="49" applyNumberFormat="1" applyFont="1" applyFill="1" applyBorder="1" applyAlignment="1" applyProtection="1">
      <alignment vertical="center" wrapText="1"/>
      <protection locked="0"/>
    </xf>
    <xf numFmtId="0" fontId="4" fillId="0" borderId="0" xfId="49" applyNumberFormat="1" applyFont="1" applyFill="1" applyBorder="1" applyAlignment="1" applyProtection="1">
      <alignment vertical="center" wrapText="1"/>
      <protection locked="0"/>
    </xf>
    <xf numFmtId="4" fontId="15" fillId="0" borderId="1" xfId="50" applyNumberFormat="1" applyFont="1" applyFill="1" applyBorder="1" applyAlignment="1" applyProtection="1">
      <alignment vertical="center"/>
      <protection locked="0"/>
    </xf>
    <xf numFmtId="4" fontId="5" fillId="0" borderId="1" xfId="49" applyNumberFormat="1" applyFont="1" applyFill="1" applyBorder="1" applyAlignment="1" applyProtection="1">
      <alignment horizontal="right" vertical="center" wrapText="1"/>
      <protection locked="0"/>
    </xf>
    <xf numFmtId="4" fontId="16" fillId="0" borderId="1" xfId="50" applyNumberFormat="1" applyFont="1" applyFill="1" applyBorder="1" applyAlignment="1" applyProtection="1">
      <alignment vertical="center"/>
      <protection locked="0"/>
    </xf>
    <xf numFmtId="4" fontId="4" fillId="0" borderId="1" xfId="49" applyNumberFormat="1" applyFont="1" applyFill="1" applyBorder="1" applyAlignment="1" applyProtection="1">
      <alignment horizontal="right" vertical="center" wrapText="1"/>
      <protection locked="0"/>
    </xf>
    <xf numFmtId="4" fontId="16" fillId="0" borderId="1" xfId="50" applyNumberFormat="1" applyFont="1" applyFill="1" applyBorder="1" applyAlignment="1" applyProtection="1">
      <alignment vertical="center"/>
    </xf>
    <xf numFmtId="0" fontId="16" fillId="0" borderId="1" xfId="50" applyNumberFormat="1" applyFont="1" applyFill="1" applyBorder="1" applyAlignment="1" applyProtection="1">
      <alignment vertical="center"/>
    </xf>
    <xf numFmtId="0" fontId="15" fillId="0" borderId="1" xfId="50" applyNumberFormat="1" applyFont="1" applyFill="1" applyBorder="1" applyAlignment="1" applyProtection="1">
      <alignment vertical="center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49" applyNumberFormat="1" applyFont="1" applyFill="1" applyBorder="1" applyAlignment="1" applyProtection="1">
      <alignment vertical="center" wrapText="1"/>
    </xf>
    <xf numFmtId="0" fontId="17" fillId="0" borderId="1" xfId="49" applyNumberFormat="1" applyFont="1" applyFill="1" applyBorder="1" applyAlignment="1" applyProtection="1">
      <alignment vertical="center" wrapText="1"/>
      <protection locked="0"/>
    </xf>
    <xf numFmtId="2" fontId="17" fillId="0" borderId="1" xfId="49" applyNumberFormat="1" applyFont="1" applyFill="1" applyBorder="1" applyAlignment="1" applyProtection="1">
      <alignment vertical="center" wrapText="1"/>
      <protection locked="0"/>
    </xf>
    <xf numFmtId="0" fontId="17" fillId="2" borderId="1" xfId="49" applyNumberFormat="1" applyFont="1" applyFill="1" applyBorder="1" applyAlignment="1" applyProtection="1">
      <alignment horizontal="left" vertical="center" wrapText="1"/>
      <protection locked="0"/>
    </xf>
    <xf numFmtId="2" fontId="17" fillId="2" borderId="1" xfId="49" applyNumberFormat="1" applyFont="1" applyFill="1" applyBorder="1" applyAlignment="1" applyProtection="1">
      <alignment vertical="center" wrapText="1"/>
      <protection locked="0"/>
    </xf>
    <xf numFmtId="0" fontId="18" fillId="0" borderId="1" xfId="49" applyNumberFormat="1" applyFont="1" applyFill="1" applyBorder="1" applyAlignment="1" applyProtection="1">
      <alignment vertical="center" wrapText="1"/>
      <protection locked="0"/>
    </xf>
    <xf numFmtId="2" fontId="5" fillId="2" borderId="1" xfId="49" applyNumberFormat="1" applyFont="1" applyFill="1" applyBorder="1" applyAlignment="1" applyProtection="1">
      <alignment vertical="center" wrapText="1"/>
      <protection locked="0"/>
    </xf>
    <xf numFmtId="2" fontId="13" fillId="2" borderId="1" xfId="49" applyNumberFormat="1" applyFont="1" applyFill="1" applyBorder="1" applyAlignment="1" applyProtection="1">
      <alignment vertical="center" wrapText="1"/>
      <protection locked="0"/>
    </xf>
    <xf numFmtId="4" fontId="15" fillId="0" borderId="1" xfId="50" applyNumberFormat="1" applyFont="1" applyFill="1" applyBorder="1" applyAlignment="1" applyProtection="1">
      <alignment horizontal="right" vertical="center"/>
      <protection locked="0"/>
    </xf>
    <xf numFmtId="0" fontId="19" fillId="0" borderId="0" xfId="49" applyNumberFormat="1" applyFont="1" applyFill="1" applyBorder="1" applyAlignment="1" applyProtection="1">
      <alignment horizontal="center" vertical="center" wrapText="1"/>
    </xf>
    <xf numFmtId="4" fontId="4" fillId="0" borderId="1" xfId="50" applyNumberFormat="1" applyFont="1" applyFill="1" applyBorder="1" applyAlignment="1" applyProtection="1">
      <alignment vertical="center"/>
      <protection locked="0"/>
    </xf>
    <xf numFmtId="4" fontId="4" fillId="0" borderId="1" xfId="50" applyNumberFormat="1" applyFont="1" applyFill="1" applyBorder="1" applyAlignment="1" applyProtection="1">
      <alignment horizontal="right" vertical="center"/>
      <protection locked="0"/>
    </xf>
    <xf numFmtId="4" fontId="5" fillId="0" borderId="1" xfId="50" applyNumberFormat="1" applyFont="1" applyFill="1" applyBorder="1" applyAlignment="1" applyProtection="1">
      <alignment vertical="center"/>
      <protection locked="0"/>
    </xf>
    <xf numFmtId="4" fontId="4" fillId="0" borderId="1" xfId="50" applyNumberFormat="1" applyFont="1" applyFill="1" applyBorder="1" applyAlignment="1" applyProtection="1">
      <alignment vertical="center"/>
    </xf>
    <xf numFmtId="0" fontId="4" fillId="0" borderId="1" xfId="50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0" fontId="20" fillId="0" borderId="1" xfId="49" applyNumberFormat="1" applyFont="1" applyFill="1" applyBorder="1" applyAlignment="1" applyProtection="1">
      <alignment horizontal="center" vertical="center" wrapText="1"/>
    </xf>
    <xf numFmtId="0" fontId="20" fillId="0" borderId="1" xfId="49" applyNumberFormat="1" applyFont="1" applyFill="1" applyBorder="1" applyAlignment="1" applyProtection="1">
      <alignment horizontal="left" vertical="center" wrapText="1"/>
    </xf>
    <xf numFmtId="0" fontId="20" fillId="2" borderId="1" xfId="49" applyNumberFormat="1" applyFont="1" applyFill="1" applyBorder="1" applyAlignment="1" applyProtection="1">
      <alignment horizontal="left" vertical="center" wrapText="1"/>
    </xf>
    <xf numFmtId="0" fontId="21" fillId="0" borderId="0" xfId="49" applyNumberFormat="1" applyFont="1" applyFill="1" applyBorder="1" applyAlignment="1" applyProtection="1">
      <alignment horizontal="center" vertical="center" wrapText="1"/>
    </xf>
    <xf numFmtId="0" fontId="5" fillId="0" borderId="0" xfId="49" applyNumberFormat="1" applyFont="1" applyFill="1" applyBorder="1" applyAlignment="1" applyProtection="1">
      <alignment vertical="center" wrapText="1"/>
    </xf>
    <xf numFmtId="0" fontId="19" fillId="0" borderId="0" xfId="49" applyNumberFormat="1" applyFont="1" applyFill="1" applyBorder="1" applyAlignment="1" applyProtection="1">
      <alignment vertical="center" wrapText="1"/>
    </xf>
    <xf numFmtId="0" fontId="19" fillId="0" borderId="0" xfId="49" applyNumberFormat="1" applyFont="1" applyFill="1" applyBorder="1" applyAlignment="1" applyProtection="1">
      <alignment horizontal="left" vertical="center" wrapText="1"/>
    </xf>
    <xf numFmtId="0" fontId="19" fillId="0" borderId="0" xfId="49" applyNumberFormat="1" applyFont="1" applyFill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I2" sqref="I2:I7"/>
    </sheetView>
  </sheetViews>
  <sheetFormatPr defaultColWidth="10" defaultRowHeight="13.5" customHeight="1" outlineLevelRow="7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63.75" customHeight="1" spans="1:9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ht="20.25" customHeight="1" spans="1:9">
      <c r="A2" s="86"/>
      <c r="B2" s="86"/>
      <c r="C2" s="86"/>
      <c r="D2" s="86"/>
      <c r="E2" s="86"/>
      <c r="F2" s="86"/>
      <c r="G2" s="86"/>
      <c r="H2" s="86"/>
      <c r="I2" s="86"/>
    </row>
    <row r="3" ht="18.75" customHeight="1" spans="1:9">
      <c r="A3" s="86"/>
      <c r="B3" s="86"/>
      <c r="C3" s="86"/>
      <c r="D3" s="86"/>
      <c r="E3" s="86"/>
      <c r="F3" s="86"/>
      <c r="G3" s="86"/>
      <c r="H3" s="86"/>
      <c r="I3" s="86"/>
    </row>
    <row r="4" ht="34.5" customHeight="1" spans="1:9">
      <c r="A4" s="87"/>
      <c r="B4" s="88"/>
      <c r="C4" s="15"/>
      <c r="D4" s="87" t="s">
        <v>1</v>
      </c>
      <c r="E4" s="89" t="s">
        <v>2</v>
      </c>
      <c r="F4" s="89"/>
      <c r="G4" s="89"/>
      <c r="H4" s="89"/>
      <c r="I4" s="15"/>
    </row>
    <row r="5" ht="47.25" customHeight="1" spans="1:9">
      <c r="A5" s="87"/>
      <c r="B5" s="88"/>
      <c r="C5" s="15"/>
      <c r="D5" s="87" t="s">
        <v>3</v>
      </c>
      <c r="E5" s="89" t="s">
        <v>4</v>
      </c>
      <c r="F5" s="89"/>
      <c r="G5" s="89"/>
      <c r="H5" s="89"/>
      <c r="I5" s="15"/>
    </row>
    <row r="6" ht="14.25" customHeight="1" spans="1:9">
      <c r="A6" s="1"/>
      <c r="B6" s="1"/>
      <c r="C6" s="1"/>
      <c r="D6" s="1"/>
      <c r="E6" s="1"/>
      <c r="F6" s="1"/>
      <c r="G6" s="1"/>
      <c r="H6" s="1"/>
      <c r="I6" s="1"/>
    </row>
    <row r="7" ht="14.25" customHeight="1" spans="1:9">
      <c r="A7" s="1"/>
      <c r="B7" s="1"/>
      <c r="C7" s="1"/>
      <c r="D7" s="1"/>
      <c r="E7" s="1"/>
      <c r="F7" s="1"/>
      <c r="G7" s="1"/>
      <c r="H7" s="1"/>
      <c r="I7" s="1"/>
    </row>
    <row r="8" ht="14.25" customHeight="1" spans="1:9">
      <c r="A8" s="1"/>
      <c r="B8" s="1"/>
      <c r="C8" s="1"/>
      <c r="D8" s="15"/>
      <c r="E8" s="1"/>
      <c r="F8" s="1"/>
      <c r="G8" s="1"/>
      <c r="H8" s="1"/>
      <c r="I8" s="1"/>
    </row>
  </sheetData>
  <mergeCells count="3">
    <mergeCell ref="A1:I1"/>
    <mergeCell ref="E4:H4"/>
    <mergeCell ref="E5:H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K14" sqref="K14"/>
    </sheetView>
  </sheetViews>
  <sheetFormatPr defaultColWidth="10" defaultRowHeight="13.5" customHeight="1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4.25" customHeight="1" spans="1:14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7" t="s">
        <v>252</v>
      </c>
      <c r="N1" s="27"/>
    </row>
    <row r="2" ht="39" customHeight="1" spans="1:14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19.5" customHeight="1" spans="1:14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8" t="s">
        <v>31</v>
      </c>
      <c r="N3" s="28"/>
    </row>
    <row r="4" ht="36.75" customHeight="1" spans="1:14">
      <c r="A4" s="18" t="s">
        <v>156</v>
      </c>
      <c r="B4" s="18"/>
      <c r="C4" s="18"/>
      <c r="D4" s="18" t="s">
        <v>195</v>
      </c>
      <c r="E4" s="18" t="s">
        <v>196</v>
      </c>
      <c r="F4" s="18" t="s">
        <v>213</v>
      </c>
      <c r="G4" s="18" t="s">
        <v>198</v>
      </c>
      <c r="H4" s="18"/>
      <c r="I4" s="18"/>
      <c r="J4" s="18"/>
      <c r="K4" s="18"/>
      <c r="L4" s="18" t="s">
        <v>202</v>
      </c>
      <c r="M4" s="18"/>
      <c r="N4" s="18"/>
    </row>
    <row r="5" ht="34.5" customHeight="1" spans="1:14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 t="s">
        <v>135</v>
      </c>
      <c r="H5" s="18" t="s">
        <v>253</v>
      </c>
      <c r="I5" s="18" t="s">
        <v>254</v>
      </c>
      <c r="J5" s="18" t="s">
        <v>193</v>
      </c>
      <c r="K5" s="18" t="s">
        <v>255</v>
      </c>
      <c r="L5" s="18" t="s">
        <v>135</v>
      </c>
      <c r="M5" s="18" t="s">
        <v>214</v>
      </c>
      <c r="N5" s="18" t="s">
        <v>256</v>
      </c>
    </row>
    <row r="6" ht="20.25" customHeight="1" spans="1:14">
      <c r="A6" s="21"/>
      <c r="B6" s="21"/>
      <c r="C6" s="21"/>
      <c r="D6" s="21"/>
      <c r="E6" s="35" t="s">
        <v>135</v>
      </c>
      <c r="F6" s="44">
        <f>F7</f>
        <v>1736.72</v>
      </c>
      <c r="G6" s="44">
        <f t="shared" ref="G6:N6" si="0">G7</f>
        <v>1736.72</v>
      </c>
      <c r="H6" s="44">
        <f t="shared" si="0"/>
        <v>845.96</v>
      </c>
      <c r="I6" s="44">
        <f t="shared" si="0"/>
        <v>399.68</v>
      </c>
      <c r="J6" s="44">
        <f t="shared" si="0"/>
        <v>101.51</v>
      </c>
      <c r="K6" s="44">
        <f t="shared" si="0"/>
        <v>389.57</v>
      </c>
      <c r="L6" s="44">
        <f t="shared" si="0"/>
        <v>0</v>
      </c>
      <c r="M6" s="44">
        <f t="shared" si="0"/>
        <v>0</v>
      </c>
      <c r="N6" s="44">
        <f t="shared" si="0"/>
        <v>0</v>
      </c>
    </row>
    <row r="7" ht="20.25" customHeight="1" spans="1:14">
      <c r="A7" s="21"/>
      <c r="B7" s="21"/>
      <c r="C7" s="21"/>
      <c r="D7" s="19" t="s">
        <v>153</v>
      </c>
      <c r="E7" s="19" t="s">
        <v>154</v>
      </c>
      <c r="F7" s="44">
        <f>F8</f>
        <v>1736.72</v>
      </c>
      <c r="G7" s="44">
        <f t="shared" ref="G7:N7" si="1">G8</f>
        <v>1736.72</v>
      </c>
      <c r="H7" s="44">
        <f t="shared" si="1"/>
        <v>845.96</v>
      </c>
      <c r="I7" s="44">
        <f t="shared" si="1"/>
        <v>399.68</v>
      </c>
      <c r="J7" s="44">
        <f t="shared" si="1"/>
        <v>101.51</v>
      </c>
      <c r="K7" s="44">
        <f t="shared" si="1"/>
        <v>389.57</v>
      </c>
      <c r="L7" s="44">
        <f t="shared" si="1"/>
        <v>0</v>
      </c>
      <c r="M7" s="44">
        <f t="shared" si="1"/>
        <v>0</v>
      </c>
      <c r="N7" s="44">
        <f t="shared" si="1"/>
        <v>0</v>
      </c>
    </row>
    <row r="8" ht="20.25" customHeight="1" spans="1:14">
      <c r="A8" s="21"/>
      <c r="B8" s="21"/>
      <c r="C8" s="21"/>
      <c r="D8" s="19" t="s">
        <v>2</v>
      </c>
      <c r="E8" s="19" t="s">
        <v>4</v>
      </c>
      <c r="F8" s="44">
        <f>SUM(F9:F15)</f>
        <v>1736.72</v>
      </c>
      <c r="G8" s="44">
        <f t="shared" ref="G8:N8" si="2">SUM(G9:G15)</f>
        <v>1736.72</v>
      </c>
      <c r="H8" s="44">
        <f t="shared" si="2"/>
        <v>845.96</v>
      </c>
      <c r="I8" s="44">
        <f t="shared" si="2"/>
        <v>399.68</v>
      </c>
      <c r="J8" s="44">
        <f t="shared" si="2"/>
        <v>101.51</v>
      </c>
      <c r="K8" s="44">
        <f t="shared" si="2"/>
        <v>389.57</v>
      </c>
      <c r="L8" s="44">
        <f t="shared" si="2"/>
        <v>0</v>
      </c>
      <c r="M8" s="44">
        <f t="shared" si="2"/>
        <v>0</v>
      </c>
      <c r="N8" s="44">
        <f t="shared" si="2"/>
        <v>0</v>
      </c>
    </row>
    <row r="9" s="47" customFormat="1" ht="20.25" customHeight="1" spans="1:14">
      <c r="A9" s="48" t="s">
        <v>167</v>
      </c>
      <c r="B9" s="48" t="s">
        <v>168</v>
      </c>
      <c r="C9" s="48" t="s">
        <v>168</v>
      </c>
      <c r="D9" s="49" t="s">
        <v>2</v>
      </c>
      <c r="E9" s="49" t="s">
        <v>170</v>
      </c>
      <c r="F9" s="46">
        <f>G9+L9</f>
        <v>135.35</v>
      </c>
      <c r="G9" s="46">
        <f>H9+I9+J9+K9</f>
        <v>135.35</v>
      </c>
      <c r="H9" s="46"/>
      <c r="I9" s="46">
        <v>135.35</v>
      </c>
      <c r="J9" s="46"/>
      <c r="K9" s="46"/>
      <c r="L9" s="46">
        <f>M9+N9</f>
        <v>0</v>
      </c>
      <c r="M9" s="46"/>
      <c r="N9" s="46"/>
    </row>
    <row r="10" s="47" customFormat="1" ht="20.25" customHeight="1" spans="1:14">
      <c r="A10" s="48" t="s">
        <v>167</v>
      </c>
      <c r="B10" s="48" t="s">
        <v>168</v>
      </c>
      <c r="C10" s="48" t="s">
        <v>171</v>
      </c>
      <c r="D10" s="49" t="s">
        <v>2</v>
      </c>
      <c r="E10" s="49" t="s">
        <v>173</v>
      </c>
      <c r="F10" s="46">
        <f t="shared" ref="F10:F15" si="3">G10+L10</f>
        <v>67.68</v>
      </c>
      <c r="G10" s="46">
        <f t="shared" ref="G10:G15" si="4">H10+I10+J10+K10</f>
        <v>67.68</v>
      </c>
      <c r="H10" s="46"/>
      <c r="I10" s="46">
        <v>67.68</v>
      </c>
      <c r="J10" s="46"/>
      <c r="K10" s="46"/>
      <c r="L10" s="46">
        <f t="shared" ref="L10:L15" si="5">M10+N10</f>
        <v>0</v>
      </c>
      <c r="M10" s="46"/>
      <c r="N10" s="46"/>
    </row>
    <row r="11" s="47" customFormat="1" ht="20.25" customHeight="1" spans="1:14">
      <c r="A11" s="48" t="s">
        <v>167</v>
      </c>
      <c r="B11" s="48" t="s">
        <v>174</v>
      </c>
      <c r="C11" s="48" t="s">
        <v>175</v>
      </c>
      <c r="D11" s="49" t="s">
        <v>2</v>
      </c>
      <c r="E11" s="49" t="s">
        <v>177</v>
      </c>
      <c r="F11" s="46">
        <f t="shared" si="3"/>
        <v>4.45</v>
      </c>
      <c r="G11" s="46">
        <f t="shared" si="4"/>
        <v>4.45</v>
      </c>
      <c r="H11" s="46"/>
      <c r="I11" s="46">
        <v>4.45</v>
      </c>
      <c r="J11" s="46"/>
      <c r="K11" s="46"/>
      <c r="L11" s="46">
        <f t="shared" si="5"/>
        <v>0</v>
      </c>
      <c r="M11" s="46"/>
      <c r="N11" s="46"/>
    </row>
    <row r="12" s="47" customFormat="1" ht="20.25" customHeight="1" spans="1:14">
      <c r="A12" s="48" t="s">
        <v>167</v>
      </c>
      <c r="B12" s="48" t="s">
        <v>174</v>
      </c>
      <c r="C12" s="48" t="s">
        <v>178</v>
      </c>
      <c r="D12" s="49" t="s">
        <v>2</v>
      </c>
      <c r="E12" s="49" t="s">
        <v>180</v>
      </c>
      <c r="F12" s="46">
        <f t="shared" si="3"/>
        <v>8.46</v>
      </c>
      <c r="G12" s="46">
        <f t="shared" si="4"/>
        <v>8.46</v>
      </c>
      <c r="H12" s="46"/>
      <c r="I12" s="46">
        <v>8.46</v>
      </c>
      <c r="J12" s="46"/>
      <c r="K12" s="46"/>
      <c r="L12" s="46">
        <f t="shared" si="5"/>
        <v>0</v>
      </c>
      <c r="M12" s="46"/>
      <c r="N12" s="46"/>
    </row>
    <row r="13" s="47" customFormat="1" ht="20.25" customHeight="1" spans="1:14">
      <c r="A13" s="48" t="s">
        <v>181</v>
      </c>
      <c r="B13" s="48" t="s">
        <v>182</v>
      </c>
      <c r="C13" s="48" t="s">
        <v>175</v>
      </c>
      <c r="D13" s="49" t="s">
        <v>2</v>
      </c>
      <c r="E13" s="49" t="s">
        <v>184</v>
      </c>
      <c r="F13" s="46">
        <f t="shared" si="3"/>
        <v>183.74</v>
      </c>
      <c r="G13" s="46">
        <f t="shared" si="4"/>
        <v>183.74</v>
      </c>
      <c r="H13" s="46"/>
      <c r="I13" s="46">
        <v>183.74</v>
      </c>
      <c r="J13" s="46"/>
      <c r="K13" s="46"/>
      <c r="L13" s="46">
        <f t="shared" si="5"/>
        <v>0</v>
      </c>
      <c r="M13" s="46"/>
      <c r="N13" s="46"/>
    </row>
    <row r="14" s="47" customFormat="1" ht="20.25" customHeight="1" spans="1:14">
      <c r="A14" s="48" t="s">
        <v>185</v>
      </c>
      <c r="B14" s="48" t="s">
        <v>186</v>
      </c>
      <c r="C14" s="48" t="s">
        <v>175</v>
      </c>
      <c r="D14" s="49" t="s">
        <v>2</v>
      </c>
      <c r="E14" s="49" t="s">
        <v>188</v>
      </c>
      <c r="F14" s="46">
        <f t="shared" si="3"/>
        <v>1235.53</v>
      </c>
      <c r="G14" s="46">
        <f t="shared" si="4"/>
        <v>1235.53</v>
      </c>
      <c r="H14" s="46">
        <v>845.96</v>
      </c>
      <c r="I14" s="46"/>
      <c r="J14" s="46"/>
      <c r="K14" s="46">
        <v>389.57</v>
      </c>
      <c r="L14" s="46">
        <f t="shared" si="5"/>
        <v>0</v>
      </c>
      <c r="M14" s="46"/>
      <c r="N14" s="46"/>
    </row>
    <row r="15" ht="20.25" customHeight="1" spans="1:14">
      <c r="A15" s="21" t="s">
        <v>191</v>
      </c>
      <c r="B15" s="21" t="s">
        <v>178</v>
      </c>
      <c r="C15" s="21" t="s">
        <v>175</v>
      </c>
      <c r="D15" s="19" t="s">
        <v>2</v>
      </c>
      <c r="E15" s="19" t="s">
        <v>193</v>
      </c>
      <c r="F15" s="44">
        <f t="shared" si="3"/>
        <v>101.51</v>
      </c>
      <c r="G15" s="44">
        <f t="shared" si="4"/>
        <v>101.51</v>
      </c>
      <c r="H15" s="44"/>
      <c r="I15" s="44"/>
      <c r="J15" s="44">
        <v>101.51</v>
      </c>
      <c r="K15" s="44"/>
      <c r="L15" s="44">
        <f t="shared" si="5"/>
        <v>0</v>
      </c>
      <c r="M15" s="44"/>
      <c r="N15" s="4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workbookViewId="0">
      <selection activeCell="F6" sqref="F6:V6"/>
    </sheetView>
  </sheetViews>
  <sheetFormatPr defaultColWidth="10" defaultRowHeight="13.5" customHeight="1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4.25" customHeight="1" spans="1:22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7" t="s">
        <v>257</v>
      </c>
      <c r="V1" s="27"/>
    </row>
    <row r="2" ht="43.5" customHeight="1" spans="1:22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ht="21" customHeight="1" spans="1:22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28" t="s">
        <v>31</v>
      </c>
      <c r="V3" s="28"/>
    </row>
    <row r="4" ht="23.25" customHeight="1" spans="1:22">
      <c r="A4" s="18" t="s">
        <v>156</v>
      </c>
      <c r="B4" s="18"/>
      <c r="C4" s="18"/>
      <c r="D4" s="18" t="s">
        <v>195</v>
      </c>
      <c r="E4" s="18" t="s">
        <v>196</v>
      </c>
      <c r="F4" s="18" t="s">
        <v>213</v>
      </c>
      <c r="G4" s="18" t="s">
        <v>258</v>
      </c>
      <c r="H4" s="18"/>
      <c r="I4" s="18"/>
      <c r="J4" s="18"/>
      <c r="K4" s="18"/>
      <c r="L4" s="18" t="s">
        <v>259</v>
      </c>
      <c r="M4" s="18"/>
      <c r="N4" s="18"/>
      <c r="O4" s="18"/>
      <c r="P4" s="18"/>
      <c r="Q4" s="18"/>
      <c r="R4" s="18" t="s">
        <v>193</v>
      </c>
      <c r="S4" s="18" t="s">
        <v>260</v>
      </c>
      <c r="T4" s="18"/>
      <c r="U4" s="18"/>
      <c r="V4" s="18"/>
    </row>
    <row r="5" ht="48.75" customHeight="1" spans="1:22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 t="s">
        <v>135</v>
      </c>
      <c r="H5" s="18" t="s">
        <v>261</v>
      </c>
      <c r="I5" s="18" t="s">
        <v>262</v>
      </c>
      <c r="J5" s="18" t="s">
        <v>263</v>
      </c>
      <c r="K5" s="18" t="s">
        <v>264</v>
      </c>
      <c r="L5" s="18" t="s">
        <v>135</v>
      </c>
      <c r="M5" s="18" t="s">
        <v>265</v>
      </c>
      <c r="N5" s="18" t="s">
        <v>266</v>
      </c>
      <c r="O5" s="18" t="s">
        <v>267</v>
      </c>
      <c r="P5" s="18" t="s">
        <v>268</v>
      </c>
      <c r="Q5" s="18" t="s">
        <v>269</v>
      </c>
      <c r="R5" s="18"/>
      <c r="S5" s="18" t="s">
        <v>135</v>
      </c>
      <c r="T5" s="18" t="s">
        <v>270</v>
      </c>
      <c r="U5" s="18" t="s">
        <v>271</v>
      </c>
      <c r="V5" s="18" t="s">
        <v>255</v>
      </c>
    </row>
    <row r="6" ht="20.25" customHeight="1" spans="1:22">
      <c r="A6" s="21"/>
      <c r="B6" s="21"/>
      <c r="C6" s="21"/>
      <c r="D6" s="21"/>
      <c r="E6" s="35" t="s">
        <v>135</v>
      </c>
      <c r="F6" s="22">
        <f>F7</f>
        <v>1736.72</v>
      </c>
      <c r="G6" s="22">
        <f t="shared" ref="G6:V6" si="0">G7</f>
        <v>845.96</v>
      </c>
      <c r="H6" s="22">
        <f t="shared" si="0"/>
        <v>529.16</v>
      </c>
      <c r="I6" s="22">
        <f t="shared" si="0"/>
        <v>70.4</v>
      </c>
      <c r="J6" s="22">
        <f t="shared" si="0"/>
        <v>0</v>
      </c>
      <c r="K6" s="22">
        <f t="shared" si="0"/>
        <v>246.4</v>
      </c>
      <c r="L6" s="22">
        <f t="shared" si="0"/>
        <v>501.19</v>
      </c>
      <c r="M6" s="22">
        <f t="shared" si="0"/>
        <v>135.35</v>
      </c>
      <c r="N6" s="22">
        <f t="shared" si="0"/>
        <v>67.68</v>
      </c>
      <c r="O6" s="22">
        <f t="shared" si="0"/>
        <v>183.74</v>
      </c>
      <c r="P6" s="22">
        <f t="shared" si="0"/>
        <v>0</v>
      </c>
      <c r="Q6" s="22">
        <f t="shared" si="0"/>
        <v>0</v>
      </c>
      <c r="R6" s="22">
        <f t="shared" si="0"/>
        <v>114.42</v>
      </c>
      <c r="S6" s="22">
        <f t="shared" si="0"/>
        <v>389.57</v>
      </c>
      <c r="T6" s="22">
        <f t="shared" si="0"/>
        <v>0</v>
      </c>
      <c r="U6" s="22">
        <f t="shared" si="0"/>
        <v>0</v>
      </c>
      <c r="V6" s="22">
        <f t="shared" si="0"/>
        <v>389.57</v>
      </c>
    </row>
    <row r="7" ht="20.25" customHeight="1" spans="1:22">
      <c r="A7" s="21"/>
      <c r="B7" s="21"/>
      <c r="C7" s="21"/>
      <c r="D7" s="19" t="s">
        <v>153</v>
      </c>
      <c r="E7" s="19" t="s">
        <v>154</v>
      </c>
      <c r="F7" s="22">
        <f>F8</f>
        <v>1736.72</v>
      </c>
      <c r="G7" s="22">
        <f t="shared" ref="G7:V7" si="1">G8</f>
        <v>845.96</v>
      </c>
      <c r="H7" s="22">
        <f t="shared" si="1"/>
        <v>529.16</v>
      </c>
      <c r="I7" s="22">
        <f t="shared" si="1"/>
        <v>70.4</v>
      </c>
      <c r="J7" s="22">
        <f t="shared" si="1"/>
        <v>0</v>
      </c>
      <c r="K7" s="22">
        <f t="shared" si="1"/>
        <v>246.4</v>
      </c>
      <c r="L7" s="22">
        <f t="shared" si="1"/>
        <v>501.19</v>
      </c>
      <c r="M7" s="22">
        <f t="shared" si="1"/>
        <v>135.35</v>
      </c>
      <c r="N7" s="22">
        <f t="shared" si="1"/>
        <v>67.68</v>
      </c>
      <c r="O7" s="22">
        <f t="shared" si="1"/>
        <v>183.74</v>
      </c>
      <c r="P7" s="22">
        <f t="shared" si="1"/>
        <v>0</v>
      </c>
      <c r="Q7" s="22">
        <f t="shared" si="1"/>
        <v>0</v>
      </c>
      <c r="R7" s="22">
        <f t="shared" si="1"/>
        <v>114.42</v>
      </c>
      <c r="S7" s="22">
        <f t="shared" si="1"/>
        <v>389.57</v>
      </c>
      <c r="T7" s="22">
        <f t="shared" si="1"/>
        <v>0</v>
      </c>
      <c r="U7" s="22">
        <f t="shared" si="1"/>
        <v>0</v>
      </c>
      <c r="V7" s="22">
        <f t="shared" si="1"/>
        <v>389.57</v>
      </c>
    </row>
    <row r="8" ht="20.25" customHeight="1" spans="1:22">
      <c r="A8" s="21"/>
      <c r="B8" s="21"/>
      <c r="C8" s="21"/>
      <c r="D8" s="19" t="s">
        <v>2</v>
      </c>
      <c r="E8" s="19" t="s">
        <v>4</v>
      </c>
      <c r="F8" s="22">
        <f>SUM(F9:F15)</f>
        <v>1736.72</v>
      </c>
      <c r="G8" s="22">
        <f t="shared" ref="G8:V8" si="2">SUM(G9:G15)</f>
        <v>845.96</v>
      </c>
      <c r="H8" s="22">
        <f t="shared" si="2"/>
        <v>529.16</v>
      </c>
      <c r="I8" s="22">
        <f t="shared" si="2"/>
        <v>70.4</v>
      </c>
      <c r="J8" s="22">
        <f t="shared" si="2"/>
        <v>0</v>
      </c>
      <c r="K8" s="22">
        <f t="shared" si="2"/>
        <v>246.4</v>
      </c>
      <c r="L8" s="22">
        <f t="shared" si="2"/>
        <v>501.19</v>
      </c>
      <c r="M8" s="22">
        <f t="shared" si="2"/>
        <v>135.35</v>
      </c>
      <c r="N8" s="22">
        <f t="shared" si="2"/>
        <v>67.68</v>
      </c>
      <c r="O8" s="22">
        <f t="shared" si="2"/>
        <v>183.74</v>
      </c>
      <c r="P8" s="22">
        <f t="shared" si="2"/>
        <v>0</v>
      </c>
      <c r="Q8" s="22">
        <f t="shared" si="2"/>
        <v>0</v>
      </c>
      <c r="R8" s="22">
        <f t="shared" si="2"/>
        <v>114.42</v>
      </c>
      <c r="S8" s="22">
        <f t="shared" si="2"/>
        <v>389.57</v>
      </c>
      <c r="T8" s="22">
        <f t="shared" si="2"/>
        <v>0</v>
      </c>
      <c r="U8" s="22">
        <f t="shared" si="2"/>
        <v>0</v>
      </c>
      <c r="V8" s="22">
        <f t="shared" si="2"/>
        <v>389.57</v>
      </c>
    </row>
    <row r="9" ht="20.25" customHeight="1" spans="1:22">
      <c r="A9" s="21" t="s">
        <v>167</v>
      </c>
      <c r="B9" s="21" t="s">
        <v>168</v>
      </c>
      <c r="C9" s="21" t="s">
        <v>168</v>
      </c>
      <c r="D9" s="19" t="s">
        <v>2</v>
      </c>
      <c r="E9" s="19" t="s">
        <v>170</v>
      </c>
      <c r="F9" s="46">
        <f>G9+L9+S9</f>
        <v>135.35</v>
      </c>
      <c r="G9" s="22">
        <f>H9+I9+J9+K9</f>
        <v>0</v>
      </c>
      <c r="H9" s="22"/>
      <c r="I9" s="22"/>
      <c r="J9" s="22"/>
      <c r="K9" s="22"/>
      <c r="L9" s="22">
        <f>M9+N9+O9+P9+Q9+R9</f>
        <v>135.35</v>
      </c>
      <c r="M9" s="22">
        <v>135.35</v>
      </c>
      <c r="N9" s="22"/>
      <c r="O9" s="22"/>
      <c r="P9" s="22"/>
      <c r="Q9" s="22"/>
      <c r="R9" s="22"/>
      <c r="S9" s="22">
        <f>T9+U9+V9</f>
        <v>0</v>
      </c>
      <c r="T9" s="22"/>
      <c r="U9" s="22"/>
      <c r="V9" s="22"/>
    </row>
    <row r="10" ht="20.25" customHeight="1" spans="1:22">
      <c r="A10" s="21" t="s">
        <v>167</v>
      </c>
      <c r="B10" s="21" t="s">
        <v>168</v>
      </c>
      <c r="C10" s="21" t="s">
        <v>171</v>
      </c>
      <c r="D10" s="19" t="s">
        <v>2</v>
      </c>
      <c r="E10" s="19" t="s">
        <v>173</v>
      </c>
      <c r="F10" s="46">
        <f t="shared" ref="F10:F15" si="3">G10+L10+S10</f>
        <v>67.68</v>
      </c>
      <c r="G10" s="22">
        <f t="shared" ref="G10:G15" si="4">H10+I10+J10+K10</f>
        <v>0</v>
      </c>
      <c r="H10" s="22"/>
      <c r="I10" s="22"/>
      <c r="J10" s="22"/>
      <c r="K10" s="22"/>
      <c r="L10" s="22">
        <f t="shared" ref="L10:L15" si="5">M10+N10+O10+P10+Q10+R10</f>
        <v>67.68</v>
      </c>
      <c r="M10" s="22"/>
      <c r="N10" s="22">
        <v>67.68</v>
      </c>
      <c r="O10" s="22"/>
      <c r="P10" s="22"/>
      <c r="Q10" s="22"/>
      <c r="R10" s="22"/>
      <c r="S10" s="22">
        <f t="shared" ref="S10:S15" si="6">T10+U10+V10</f>
        <v>0</v>
      </c>
      <c r="T10" s="22"/>
      <c r="U10" s="22"/>
      <c r="V10" s="22"/>
    </row>
    <row r="11" ht="20.25" customHeight="1" spans="1:22">
      <c r="A11" s="21" t="s">
        <v>167</v>
      </c>
      <c r="B11" s="21" t="s">
        <v>174</v>
      </c>
      <c r="C11" s="21" t="s">
        <v>175</v>
      </c>
      <c r="D11" s="19" t="s">
        <v>2</v>
      </c>
      <c r="E11" s="19" t="s">
        <v>177</v>
      </c>
      <c r="F11" s="46">
        <f t="shared" si="3"/>
        <v>4.45</v>
      </c>
      <c r="G11" s="22">
        <f t="shared" si="4"/>
        <v>0</v>
      </c>
      <c r="H11" s="22"/>
      <c r="I11" s="22"/>
      <c r="J11" s="22"/>
      <c r="K11" s="22"/>
      <c r="L11" s="22">
        <f t="shared" si="5"/>
        <v>4.45</v>
      </c>
      <c r="M11" s="22"/>
      <c r="N11" s="22"/>
      <c r="O11" s="22"/>
      <c r="P11" s="22"/>
      <c r="Q11" s="22"/>
      <c r="R11" s="22">
        <v>4.45</v>
      </c>
      <c r="S11" s="22">
        <f t="shared" si="6"/>
        <v>0</v>
      </c>
      <c r="T11" s="22"/>
      <c r="U11" s="22"/>
      <c r="V11" s="22"/>
    </row>
    <row r="12" ht="20.25" customHeight="1" spans="1:22">
      <c r="A12" s="21" t="s">
        <v>167</v>
      </c>
      <c r="B12" s="21" t="s">
        <v>174</v>
      </c>
      <c r="C12" s="21" t="s">
        <v>178</v>
      </c>
      <c r="D12" s="19" t="s">
        <v>2</v>
      </c>
      <c r="E12" s="19" t="s">
        <v>180</v>
      </c>
      <c r="F12" s="46">
        <f t="shared" si="3"/>
        <v>8.46</v>
      </c>
      <c r="G12" s="22">
        <f t="shared" si="4"/>
        <v>0</v>
      </c>
      <c r="H12" s="22"/>
      <c r="I12" s="22"/>
      <c r="J12" s="22"/>
      <c r="K12" s="22"/>
      <c r="L12" s="22">
        <f t="shared" si="5"/>
        <v>8.46</v>
      </c>
      <c r="M12" s="22"/>
      <c r="N12" s="22"/>
      <c r="O12" s="22"/>
      <c r="P12" s="22"/>
      <c r="Q12" s="22"/>
      <c r="R12" s="22">
        <v>8.46</v>
      </c>
      <c r="S12" s="22">
        <f t="shared" si="6"/>
        <v>0</v>
      </c>
      <c r="T12" s="22"/>
      <c r="U12" s="22"/>
      <c r="V12" s="22"/>
    </row>
    <row r="13" ht="20.25" customHeight="1" spans="1:22">
      <c r="A13" s="21" t="s">
        <v>181</v>
      </c>
      <c r="B13" s="21" t="s">
        <v>182</v>
      </c>
      <c r="C13" s="21" t="s">
        <v>175</v>
      </c>
      <c r="D13" s="19" t="s">
        <v>2</v>
      </c>
      <c r="E13" s="19" t="s">
        <v>184</v>
      </c>
      <c r="F13" s="46">
        <f t="shared" si="3"/>
        <v>183.74</v>
      </c>
      <c r="G13" s="22">
        <f t="shared" si="4"/>
        <v>0</v>
      </c>
      <c r="H13" s="22"/>
      <c r="I13" s="22"/>
      <c r="J13" s="22"/>
      <c r="K13" s="22"/>
      <c r="L13" s="22">
        <f t="shared" si="5"/>
        <v>183.74</v>
      </c>
      <c r="M13" s="22"/>
      <c r="N13" s="22"/>
      <c r="O13" s="22">
        <v>183.74</v>
      </c>
      <c r="P13" s="22"/>
      <c r="Q13" s="22"/>
      <c r="R13" s="22"/>
      <c r="S13" s="22">
        <f t="shared" si="6"/>
        <v>0</v>
      </c>
      <c r="T13" s="22"/>
      <c r="U13" s="22"/>
      <c r="V13" s="22"/>
    </row>
    <row r="14" ht="20.25" customHeight="1" spans="1:22">
      <c r="A14" s="21" t="s">
        <v>185</v>
      </c>
      <c r="B14" s="21" t="s">
        <v>186</v>
      </c>
      <c r="C14" s="21" t="s">
        <v>175</v>
      </c>
      <c r="D14" s="19" t="s">
        <v>2</v>
      </c>
      <c r="E14" s="19" t="s">
        <v>188</v>
      </c>
      <c r="F14" s="46">
        <f t="shared" si="3"/>
        <v>1235.53</v>
      </c>
      <c r="G14" s="22">
        <f t="shared" si="4"/>
        <v>845.96</v>
      </c>
      <c r="H14" s="22">
        <v>529.16</v>
      </c>
      <c r="I14" s="22">
        <v>70.4</v>
      </c>
      <c r="J14" s="22"/>
      <c r="K14" s="22">
        <v>246.4</v>
      </c>
      <c r="L14" s="22">
        <f t="shared" si="5"/>
        <v>0</v>
      </c>
      <c r="M14" s="22"/>
      <c r="N14" s="22"/>
      <c r="O14" s="22"/>
      <c r="P14" s="22"/>
      <c r="Q14" s="22"/>
      <c r="R14" s="22"/>
      <c r="S14" s="22">
        <f t="shared" si="6"/>
        <v>389.57</v>
      </c>
      <c r="T14" s="22"/>
      <c r="U14" s="22"/>
      <c r="V14" s="22">
        <v>389.57</v>
      </c>
    </row>
    <row r="15" ht="20.25" customHeight="1" spans="1:22">
      <c r="A15" s="21" t="s">
        <v>191</v>
      </c>
      <c r="B15" s="21" t="s">
        <v>178</v>
      </c>
      <c r="C15" s="21" t="s">
        <v>175</v>
      </c>
      <c r="D15" s="19" t="s">
        <v>2</v>
      </c>
      <c r="E15" s="19" t="s">
        <v>193</v>
      </c>
      <c r="F15" s="46">
        <f t="shared" si="3"/>
        <v>101.51</v>
      </c>
      <c r="G15" s="22">
        <f t="shared" si="4"/>
        <v>0</v>
      </c>
      <c r="H15" s="22"/>
      <c r="I15" s="22"/>
      <c r="J15" s="22"/>
      <c r="K15" s="22"/>
      <c r="L15" s="22">
        <f t="shared" si="5"/>
        <v>101.51</v>
      </c>
      <c r="M15" s="22"/>
      <c r="N15" s="22"/>
      <c r="O15" s="22"/>
      <c r="P15" s="22"/>
      <c r="Q15" s="22"/>
      <c r="R15" s="22">
        <v>101.51</v>
      </c>
      <c r="S15" s="22">
        <f t="shared" si="6"/>
        <v>0</v>
      </c>
      <c r="T15" s="22"/>
      <c r="U15" s="22"/>
      <c r="V15" s="2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K9" sqref="K9"/>
    </sheetView>
  </sheetViews>
  <sheetFormatPr defaultColWidth="10" defaultRowHeight="13.5" customHeight="1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4.25" customHeight="1" spans="1:11">
      <c r="A1" s="15"/>
      <c r="B1" s="1"/>
      <c r="C1" s="1"/>
      <c r="D1" s="1"/>
      <c r="E1" s="1"/>
      <c r="F1" s="1"/>
      <c r="G1" s="1"/>
      <c r="H1" s="1"/>
      <c r="I1" s="1"/>
      <c r="J1" s="1"/>
      <c r="K1" s="27" t="s">
        <v>272</v>
      </c>
    </row>
    <row r="2" ht="40.5" customHeight="1" spans="1:1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15.75" customHeight="1" spans="1:1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28" t="s">
        <v>31</v>
      </c>
      <c r="K3" s="28"/>
    </row>
    <row r="4" ht="20.25" customHeight="1" spans="1:11">
      <c r="A4" s="18" t="s">
        <v>156</v>
      </c>
      <c r="B4" s="18"/>
      <c r="C4" s="18"/>
      <c r="D4" s="18" t="s">
        <v>195</v>
      </c>
      <c r="E4" s="18" t="s">
        <v>196</v>
      </c>
      <c r="F4" s="18" t="s">
        <v>273</v>
      </c>
      <c r="G4" s="18" t="s">
        <v>274</v>
      </c>
      <c r="H4" s="18" t="s">
        <v>275</v>
      </c>
      <c r="I4" s="18" t="s">
        <v>276</v>
      </c>
      <c r="J4" s="18" t="s">
        <v>277</v>
      </c>
      <c r="K4" s="18" t="s">
        <v>278</v>
      </c>
    </row>
    <row r="5" ht="20.25" customHeight="1" spans="1:11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</row>
    <row r="6" ht="20.25" customHeight="1" spans="1:11">
      <c r="A6" s="21"/>
      <c r="B6" s="21"/>
      <c r="C6" s="21"/>
      <c r="D6" s="21"/>
      <c r="E6" s="35" t="s">
        <v>135</v>
      </c>
      <c r="F6" s="22">
        <f t="shared" ref="F6:K6" si="0">F7</f>
        <v>389.57</v>
      </c>
      <c r="G6" s="22">
        <f t="shared" si="0"/>
        <v>0</v>
      </c>
      <c r="H6" s="22">
        <f t="shared" si="0"/>
        <v>0.02</v>
      </c>
      <c r="I6" s="22">
        <f t="shared" si="0"/>
        <v>0</v>
      </c>
      <c r="J6" s="22">
        <f t="shared" si="0"/>
        <v>351.45</v>
      </c>
      <c r="K6" s="22">
        <f t="shared" si="0"/>
        <v>38.1</v>
      </c>
    </row>
    <row r="7" ht="20.25" customHeight="1" spans="1:11">
      <c r="A7" s="21"/>
      <c r="B7" s="21"/>
      <c r="C7" s="21"/>
      <c r="D7" s="19" t="s">
        <v>153</v>
      </c>
      <c r="E7" s="19" t="s">
        <v>154</v>
      </c>
      <c r="F7" s="22">
        <f t="shared" ref="F7:K7" si="1">F8</f>
        <v>389.57</v>
      </c>
      <c r="G7" s="22">
        <f t="shared" si="1"/>
        <v>0</v>
      </c>
      <c r="H7" s="22">
        <f t="shared" si="1"/>
        <v>0.02</v>
      </c>
      <c r="I7" s="22">
        <f t="shared" si="1"/>
        <v>0</v>
      </c>
      <c r="J7" s="22">
        <f t="shared" si="1"/>
        <v>351.45</v>
      </c>
      <c r="K7" s="22">
        <f t="shared" si="1"/>
        <v>38.1</v>
      </c>
    </row>
    <row r="8" ht="20.25" customHeight="1" spans="1:11">
      <c r="A8" s="21"/>
      <c r="B8" s="21"/>
      <c r="C8" s="21"/>
      <c r="D8" s="19" t="s">
        <v>2</v>
      </c>
      <c r="E8" s="19" t="s">
        <v>4</v>
      </c>
      <c r="F8" s="22">
        <f t="shared" ref="F8:K8" si="2">F9</f>
        <v>389.57</v>
      </c>
      <c r="G8" s="22">
        <f t="shared" si="2"/>
        <v>0</v>
      </c>
      <c r="H8" s="22">
        <f t="shared" si="2"/>
        <v>0.02</v>
      </c>
      <c r="I8" s="22">
        <f t="shared" si="2"/>
        <v>0</v>
      </c>
      <c r="J8" s="22">
        <f t="shared" si="2"/>
        <v>351.45</v>
      </c>
      <c r="K8" s="22">
        <f t="shared" si="2"/>
        <v>38.1</v>
      </c>
    </row>
    <row r="9" ht="20.25" customHeight="1" spans="1:11">
      <c r="A9" s="21" t="s">
        <v>185</v>
      </c>
      <c r="B9" s="21" t="s">
        <v>186</v>
      </c>
      <c r="C9" s="21" t="s">
        <v>175</v>
      </c>
      <c r="D9" s="19" t="s">
        <v>2</v>
      </c>
      <c r="E9" s="19" t="s">
        <v>188</v>
      </c>
      <c r="F9" s="22">
        <f>G9+H9+I9+J9+K9</f>
        <v>389.57</v>
      </c>
      <c r="G9" s="22"/>
      <c r="H9" s="22">
        <v>0.02</v>
      </c>
      <c r="I9" s="22"/>
      <c r="J9" s="22">
        <v>351.45</v>
      </c>
      <c r="K9" s="22">
        <v>38.1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J8" sqref="J8"/>
    </sheetView>
  </sheetViews>
  <sheetFormatPr defaultColWidth="10" defaultRowHeight="13.5" customHeight="1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4.25" customHeight="1" spans="1:18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7" t="s">
        <v>279</v>
      </c>
      <c r="R1" s="27"/>
    </row>
    <row r="2" ht="35.25" customHeight="1" spans="1:18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1" customHeight="1" spans="1:18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8" t="s">
        <v>31</v>
      </c>
      <c r="R3" s="28"/>
    </row>
    <row r="4" ht="21" customHeight="1" spans="1:18">
      <c r="A4" s="18" t="s">
        <v>156</v>
      </c>
      <c r="B4" s="18"/>
      <c r="C4" s="18"/>
      <c r="D4" s="18" t="s">
        <v>195</v>
      </c>
      <c r="E4" s="18" t="s">
        <v>196</v>
      </c>
      <c r="F4" s="18" t="s">
        <v>273</v>
      </c>
      <c r="G4" s="18" t="s">
        <v>280</v>
      </c>
      <c r="H4" s="18" t="s">
        <v>281</v>
      </c>
      <c r="I4" s="18" t="s">
        <v>282</v>
      </c>
      <c r="J4" s="18" t="s">
        <v>283</v>
      </c>
      <c r="K4" s="18" t="s">
        <v>284</v>
      </c>
      <c r="L4" s="18" t="s">
        <v>285</v>
      </c>
      <c r="M4" s="18" t="s">
        <v>286</v>
      </c>
      <c r="N4" s="18" t="s">
        <v>275</v>
      </c>
      <c r="O4" s="18" t="s">
        <v>287</v>
      </c>
      <c r="P4" s="18" t="s">
        <v>288</v>
      </c>
      <c r="Q4" s="18" t="s">
        <v>276</v>
      </c>
      <c r="R4" s="18" t="s">
        <v>278</v>
      </c>
    </row>
    <row r="5" ht="18.75" customHeight="1" spans="1:18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20.25" customHeight="1" spans="1:18">
      <c r="A6" s="21"/>
      <c r="B6" s="21"/>
      <c r="C6" s="21"/>
      <c r="D6" s="21"/>
      <c r="E6" s="35" t="s">
        <v>135</v>
      </c>
      <c r="F6" s="22">
        <f>F7</f>
        <v>389.57</v>
      </c>
      <c r="G6" s="22">
        <f t="shared" ref="G6:R6" si="0">G7</f>
        <v>0</v>
      </c>
      <c r="H6" s="22">
        <f t="shared" si="0"/>
        <v>351.45</v>
      </c>
      <c r="I6" s="22">
        <f t="shared" si="0"/>
        <v>0</v>
      </c>
      <c r="J6" s="22">
        <f t="shared" si="0"/>
        <v>38.1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2">
        <f t="shared" si="0"/>
        <v>0</v>
      </c>
      <c r="O6" s="22">
        <f t="shared" si="0"/>
        <v>0.02</v>
      </c>
      <c r="P6" s="22">
        <f t="shared" si="0"/>
        <v>0</v>
      </c>
      <c r="Q6" s="22">
        <f t="shared" si="0"/>
        <v>0</v>
      </c>
      <c r="R6" s="22">
        <f t="shared" si="0"/>
        <v>0</v>
      </c>
    </row>
    <row r="7" ht="20.25" customHeight="1" spans="1:18">
      <c r="A7" s="21"/>
      <c r="B7" s="21"/>
      <c r="C7" s="21"/>
      <c r="D7" s="19" t="s">
        <v>153</v>
      </c>
      <c r="E7" s="19" t="s">
        <v>154</v>
      </c>
      <c r="F7" s="22">
        <f>F8</f>
        <v>389.57</v>
      </c>
      <c r="G7" s="22">
        <f t="shared" ref="G7:R7" si="1">G8</f>
        <v>0</v>
      </c>
      <c r="H7" s="22">
        <f t="shared" si="1"/>
        <v>351.45</v>
      </c>
      <c r="I7" s="22">
        <f t="shared" si="1"/>
        <v>0</v>
      </c>
      <c r="J7" s="22">
        <f t="shared" si="1"/>
        <v>38.1</v>
      </c>
      <c r="K7" s="22">
        <f t="shared" si="1"/>
        <v>0</v>
      </c>
      <c r="L7" s="22">
        <f t="shared" si="1"/>
        <v>0</v>
      </c>
      <c r="M7" s="22">
        <f t="shared" si="1"/>
        <v>0</v>
      </c>
      <c r="N7" s="22">
        <f t="shared" si="1"/>
        <v>0</v>
      </c>
      <c r="O7" s="22">
        <f t="shared" si="1"/>
        <v>0.02</v>
      </c>
      <c r="P7" s="22">
        <f t="shared" si="1"/>
        <v>0</v>
      </c>
      <c r="Q7" s="22">
        <f t="shared" si="1"/>
        <v>0</v>
      </c>
      <c r="R7" s="22">
        <f t="shared" si="1"/>
        <v>0</v>
      </c>
    </row>
    <row r="8" ht="20.25" customHeight="1" spans="1:18">
      <c r="A8" s="21"/>
      <c r="B8" s="21"/>
      <c r="C8" s="21"/>
      <c r="D8" s="19" t="s">
        <v>2</v>
      </c>
      <c r="E8" s="19" t="s">
        <v>4</v>
      </c>
      <c r="F8" s="22">
        <f>F9</f>
        <v>389.57</v>
      </c>
      <c r="G8" s="22">
        <f t="shared" ref="G8:R8" si="2">G9</f>
        <v>0</v>
      </c>
      <c r="H8" s="22">
        <f t="shared" si="2"/>
        <v>351.45</v>
      </c>
      <c r="I8" s="22">
        <f t="shared" si="2"/>
        <v>0</v>
      </c>
      <c r="J8" s="22">
        <f t="shared" si="2"/>
        <v>38.1</v>
      </c>
      <c r="K8" s="22">
        <f t="shared" si="2"/>
        <v>0</v>
      </c>
      <c r="L8" s="22">
        <f t="shared" si="2"/>
        <v>0</v>
      </c>
      <c r="M8" s="22">
        <f t="shared" si="2"/>
        <v>0</v>
      </c>
      <c r="N8" s="22">
        <f t="shared" si="2"/>
        <v>0</v>
      </c>
      <c r="O8" s="22">
        <f t="shared" si="2"/>
        <v>0.02</v>
      </c>
      <c r="P8" s="22">
        <f t="shared" si="2"/>
        <v>0</v>
      </c>
      <c r="Q8" s="22">
        <f t="shared" si="2"/>
        <v>0</v>
      </c>
      <c r="R8" s="22">
        <f t="shared" si="2"/>
        <v>0</v>
      </c>
    </row>
    <row r="9" ht="20.25" customHeight="1" spans="1:18">
      <c r="A9" s="21" t="s">
        <v>185</v>
      </c>
      <c r="B9" s="21" t="s">
        <v>186</v>
      </c>
      <c r="C9" s="21" t="s">
        <v>175</v>
      </c>
      <c r="D9" s="19" t="s">
        <v>2</v>
      </c>
      <c r="E9" s="19" t="s">
        <v>188</v>
      </c>
      <c r="F9" s="22">
        <f>G9+H9+I9+J9+K9+L9+M9+N9+O9+P9+Q9+R9</f>
        <v>389.57</v>
      </c>
      <c r="G9" s="22"/>
      <c r="H9" s="22">
        <v>351.45</v>
      </c>
      <c r="I9" s="22"/>
      <c r="J9" s="22">
        <v>38.1</v>
      </c>
      <c r="K9" s="22"/>
      <c r="L9" s="22"/>
      <c r="M9" s="22"/>
      <c r="N9" s="22"/>
      <c r="O9" s="22">
        <v>0.02</v>
      </c>
      <c r="P9" s="22"/>
      <c r="Q9" s="22"/>
      <c r="R9" s="2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workbookViewId="0">
      <selection activeCell="F6" sqref="F6:T6"/>
    </sheetView>
  </sheetViews>
  <sheetFormatPr defaultColWidth="10" defaultRowHeight="13.5" customHeight="1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4.25" customHeight="1" spans="1:20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7" t="s">
        <v>289</v>
      </c>
      <c r="T1" s="27"/>
    </row>
    <row r="2" ht="31.5" customHeight="1" spans="1:20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1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8" t="s">
        <v>31</v>
      </c>
      <c r="T3" s="28"/>
    </row>
    <row r="4" ht="24.75" customHeight="1" spans="1:20">
      <c r="A4" s="18" t="s">
        <v>156</v>
      </c>
      <c r="B4" s="18"/>
      <c r="C4" s="18"/>
      <c r="D4" s="18" t="s">
        <v>195</v>
      </c>
      <c r="E4" s="18" t="s">
        <v>196</v>
      </c>
      <c r="F4" s="18" t="s">
        <v>273</v>
      </c>
      <c r="G4" s="18" t="s">
        <v>199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202</v>
      </c>
      <c r="S4" s="18"/>
      <c r="T4" s="18"/>
    </row>
    <row r="5" ht="31.5" customHeight="1" spans="1:20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 t="s">
        <v>135</v>
      </c>
      <c r="H5" s="18" t="s">
        <v>290</v>
      </c>
      <c r="I5" s="18" t="s">
        <v>291</v>
      </c>
      <c r="J5" s="18" t="s">
        <v>292</v>
      </c>
      <c r="K5" s="18" t="s">
        <v>293</v>
      </c>
      <c r="L5" s="18" t="s">
        <v>294</v>
      </c>
      <c r="M5" s="18" t="s">
        <v>295</v>
      </c>
      <c r="N5" s="18" t="s">
        <v>296</v>
      </c>
      <c r="O5" s="18" t="s">
        <v>297</v>
      </c>
      <c r="P5" s="18" t="s">
        <v>298</v>
      </c>
      <c r="Q5" s="18" t="s">
        <v>299</v>
      </c>
      <c r="R5" s="18" t="s">
        <v>135</v>
      </c>
      <c r="S5" s="18" t="s">
        <v>237</v>
      </c>
      <c r="T5" s="18" t="s">
        <v>256</v>
      </c>
    </row>
    <row r="6" ht="20.25" customHeight="1" spans="1:20">
      <c r="A6" s="21"/>
      <c r="B6" s="21"/>
      <c r="C6" s="21"/>
      <c r="D6" s="21"/>
      <c r="E6" s="35" t="s">
        <v>135</v>
      </c>
      <c r="F6" s="44">
        <f>F7</f>
        <v>402.02</v>
      </c>
      <c r="G6" s="44">
        <f t="shared" ref="G6:T6" si="0">G7</f>
        <v>121.02</v>
      </c>
      <c r="H6" s="44">
        <f t="shared" si="0"/>
        <v>16.6</v>
      </c>
      <c r="I6" s="44">
        <f t="shared" si="0"/>
        <v>3</v>
      </c>
      <c r="J6" s="44">
        <f t="shared" si="0"/>
        <v>3</v>
      </c>
      <c r="K6" s="44">
        <f t="shared" si="0"/>
        <v>0</v>
      </c>
      <c r="L6" s="44">
        <f t="shared" si="0"/>
        <v>0</v>
      </c>
      <c r="M6" s="44">
        <f t="shared" si="0"/>
        <v>8</v>
      </c>
      <c r="N6" s="44">
        <f t="shared" si="0"/>
        <v>0</v>
      </c>
      <c r="O6" s="44">
        <f t="shared" si="0"/>
        <v>0</v>
      </c>
      <c r="P6" s="44">
        <f t="shared" si="0"/>
        <v>0</v>
      </c>
      <c r="Q6" s="44">
        <f t="shared" si="0"/>
        <v>90.42</v>
      </c>
      <c r="R6" s="44">
        <f t="shared" si="0"/>
        <v>281</v>
      </c>
      <c r="S6" s="44">
        <f t="shared" si="0"/>
        <v>0</v>
      </c>
      <c r="T6" s="44">
        <f t="shared" si="0"/>
        <v>281</v>
      </c>
    </row>
    <row r="7" ht="20.25" customHeight="1" spans="1:20">
      <c r="A7" s="21"/>
      <c r="B7" s="21"/>
      <c r="C7" s="21"/>
      <c r="D7" s="19" t="s">
        <v>153</v>
      </c>
      <c r="E7" s="19" t="s">
        <v>154</v>
      </c>
      <c r="F7" s="44">
        <f>F8</f>
        <v>402.02</v>
      </c>
      <c r="G7" s="44">
        <f t="shared" ref="G7:T7" si="1">G8</f>
        <v>121.02</v>
      </c>
      <c r="H7" s="44">
        <f t="shared" si="1"/>
        <v>16.6</v>
      </c>
      <c r="I7" s="44">
        <f t="shared" si="1"/>
        <v>3</v>
      </c>
      <c r="J7" s="44">
        <f t="shared" si="1"/>
        <v>3</v>
      </c>
      <c r="K7" s="44">
        <f t="shared" si="1"/>
        <v>0</v>
      </c>
      <c r="L7" s="44">
        <f t="shared" si="1"/>
        <v>0</v>
      </c>
      <c r="M7" s="44">
        <f t="shared" si="1"/>
        <v>8</v>
      </c>
      <c r="N7" s="44">
        <f t="shared" si="1"/>
        <v>0</v>
      </c>
      <c r="O7" s="44">
        <f t="shared" si="1"/>
        <v>0</v>
      </c>
      <c r="P7" s="44">
        <f t="shared" si="1"/>
        <v>0</v>
      </c>
      <c r="Q7" s="44">
        <f t="shared" si="1"/>
        <v>90.42</v>
      </c>
      <c r="R7" s="44">
        <f t="shared" si="1"/>
        <v>281</v>
      </c>
      <c r="S7" s="44">
        <f t="shared" si="1"/>
        <v>0</v>
      </c>
      <c r="T7" s="44">
        <f t="shared" si="1"/>
        <v>281</v>
      </c>
    </row>
    <row r="8" ht="20.25" customHeight="1" spans="1:20">
      <c r="A8" s="21"/>
      <c r="B8" s="21"/>
      <c r="C8" s="21"/>
      <c r="D8" s="19" t="s">
        <v>2</v>
      </c>
      <c r="E8" s="19" t="s">
        <v>4</v>
      </c>
      <c r="F8" s="44">
        <f>F9</f>
        <v>402.02</v>
      </c>
      <c r="G8" s="44">
        <f t="shared" ref="G8:T8" si="2">G9</f>
        <v>121.02</v>
      </c>
      <c r="H8" s="44">
        <f t="shared" si="2"/>
        <v>16.6</v>
      </c>
      <c r="I8" s="44">
        <f t="shared" si="2"/>
        <v>3</v>
      </c>
      <c r="J8" s="44">
        <f t="shared" si="2"/>
        <v>3</v>
      </c>
      <c r="K8" s="44">
        <f t="shared" si="2"/>
        <v>0</v>
      </c>
      <c r="L8" s="44">
        <f t="shared" si="2"/>
        <v>0</v>
      </c>
      <c r="M8" s="44">
        <f t="shared" si="2"/>
        <v>8</v>
      </c>
      <c r="N8" s="44">
        <f t="shared" si="2"/>
        <v>0</v>
      </c>
      <c r="O8" s="44">
        <f t="shared" si="2"/>
        <v>0</v>
      </c>
      <c r="P8" s="44">
        <f t="shared" si="2"/>
        <v>0</v>
      </c>
      <c r="Q8" s="44">
        <f t="shared" si="2"/>
        <v>90.42</v>
      </c>
      <c r="R8" s="44">
        <f t="shared" si="2"/>
        <v>281</v>
      </c>
      <c r="S8" s="44">
        <f t="shared" si="2"/>
        <v>0</v>
      </c>
      <c r="T8" s="44">
        <f t="shared" si="2"/>
        <v>281</v>
      </c>
    </row>
    <row r="9" ht="20.25" customHeight="1" spans="1:20">
      <c r="A9" s="21" t="s">
        <v>185</v>
      </c>
      <c r="B9" s="21" t="s">
        <v>186</v>
      </c>
      <c r="C9" s="21" t="s">
        <v>178</v>
      </c>
      <c r="D9" s="19" t="s">
        <v>2</v>
      </c>
      <c r="E9" s="19" t="s">
        <v>190</v>
      </c>
      <c r="F9" s="44">
        <f>G9+R9</f>
        <v>402.02</v>
      </c>
      <c r="G9" s="44">
        <f>H9+I9+J9+K9+L9+M9+N9+O9+P9+Q9</f>
        <v>121.02</v>
      </c>
      <c r="H9" s="45">
        <v>16.6</v>
      </c>
      <c r="I9" s="45">
        <v>3</v>
      </c>
      <c r="J9" s="45">
        <v>3</v>
      </c>
      <c r="K9" s="45"/>
      <c r="L9" s="45"/>
      <c r="M9" s="45">
        <v>8</v>
      </c>
      <c r="N9" s="45"/>
      <c r="O9" s="45"/>
      <c r="P9" s="45"/>
      <c r="Q9" s="45">
        <v>90.42</v>
      </c>
      <c r="R9" s="44">
        <f>S9+T9</f>
        <v>281</v>
      </c>
      <c r="S9" s="44"/>
      <c r="T9" s="44">
        <v>281</v>
      </c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opLeftCell="E1" workbookViewId="0">
      <selection activeCell="L22" sqref="L22"/>
    </sheetView>
  </sheetViews>
  <sheetFormatPr defaultColWidth="10" defaultRowHeight="13.5" customHeight="1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2" customHeight="1" spans="1:33">
      <c r="A1" s="15"/>
      <c r="B1" s="1"/>
      <c r="C1" s="1"/>
      <c r="D1" s="1"/>
      <c r="E1" s="1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7" t="s">
        <v>300</v>
      </c>
      <c r="AG1" s="27"/>
    </row>
    <row r="2" ht="38.25" customHeight="1" spans="1:33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ht="21" customHeight="1" spans="1:33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28" t="s">
        <v>31</v>
      </c>
      <c r="AG3" s="28"/>
    </row>
    <row r="4" ht="21.75" customHeight="1" spans="1:33">
      <c r="A4" s="18" t="s">
        <v>156</v>
      </c>
      <c r="B4" s="18"/>
      <c r="C4" s="18"/>
      <c r="D4" s="18" t="s">
        <v>195</v>
      </c>
      <c r="E4" s="18" t="s">
        <v>196</v>
      </c>
      <c r="F4" s="18" t="s">
        <v>301</v>
      </c>
      <c r="G4" s="18" t="s">
        <v>302</v>
      </c>
      <c r="H4" s="18" t="s">
        <v>303</v>
      </c>
      <c r="I4" s="18" t="s">
        <v>304</v>
      </c>
      <c r="J4" s="18" t="s">
        <v>305</v>
      </c>
      <c r="K4" s="18" t="s">
        <v>306</v>
      </c>
      <c r="L4" s="18" t="s">
        <v>307</v>
      </c>
      <c r="M4" s="18" t="s">
        <v>308</v>
      </c>
      <c r="N4" s="18" t="s">
        <v>309</v>
      </c>
      <c r="O4" s="18" t="s">
        <v>310</v>
      </c>
      <c r="P4" s="18" t="s">
        <v>311</v>
      </c>
      <c r="Q4" s="18" t="s">
        <v>296</v>
      </c>
      <c r="R4" s="18" t="s">
        <v>298</v>
      </c>
      <c r="S4" s="18" t="s">
        <v>312</v>
      </c>
      <c r="T4" s="18" t="s">
        <v>291</v>
      </c>
      <c r="U4" s="18" t="s">
        <v>292</v>
      </c>
      <c r="V4" s="18" t="s">
        <v>295</v>
      </c>
      <c r="W4" s="18" t="s">
        <v>313</v>
      </c>
      <c r="X4" s="18" t="s">
        <v>314</v>
      </c>
      <c r="Y4" s="18" t="s">
        <v>315</v>
      </c>
      <c r="Z4" s="18" t="s">
        <v>316</v>
      </c>
      <c r="AA4" s="18" t="s">
        <v>294</v>
      </c>
      <c r="AB4" s="18" t="s">
        <v>317</v>
      </c>
      <c r="AC4" s="18" t="s">
        <v>318</v>
      </c>
      <c r="AD4" s="18" t="s">
        <v>297</v>
      </c>
      <c r="AE4" s="18" t="s">
        <v>319</v>
      </c>
      <c r="AF4" s="18" t="s">
        <v>320</v>
      </c>
      <c r="AG4" s="18" t="s">
        <v>299</v>
      </c>
    </row>
    <row r="5" ht="18.75" customHeight="1" spans="1:33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0.25" customHeight="1" spans="1:33">
      <c r="A6" s="41"/>
      <c r="B6" s="42"/>
      <c r="C6" s="42"/>
      <c r="D6" s="42"/>
      <c r="E6" s="43" t="s">
        <v>135</v>
      </c>
      <c r="F6" s="44">
        <f>F7</f>
        <v>402.02</v>
      </c>
      <c r="G6" s="44">
        <f t="shared" ref="G6:AG6" si="0">G7</f>
        <v>16.6</v>
      </c>
      <c r="H6" s="44">
        <f t="shared" si="0"/>
        <v>10</v>
      </c>
      <c r="I6" s="44">
        <f t="shared" si="0"/>
        <v>0</v>
      </c>
      <c r="J6" s="44">
        <f t="shared" si="0"/>
        <v>0</v>
      </c>
      <c r="K6" s="44">
        <f t="shared" si="0"/>
        <v>2</v>
      </c>
      <c r="L6" s="44">
        <f t="shared" si="0"/>
        <v>7</v>
      </c>
      <c r="M6" s="44">
        <f t="shared" si="0"/>
        <v>0</v>
      </c>
      <c r="N6" s="44">
        <f t="shared" si="0"/>
        <v>0</v>
      </c>
      <c r="O6" s="44">
        <f t="shared" si="0"/>
        <v>0</v>
      </c>
      <c r="P6" s="44">
        <f t="shared" si="0"/>
        <v>8</v>
      </c>
      <c r="Q6" s="44">
        <f t="shared" si="0"/>
        <v>0</v>
      </c>
      <c r="R6" s="44">
        <f t="shared" si="0"/>
        <v>0</v>
      </c>
      <c r="S6" s="44">
        <f t="shared" si="0"/>
        <v>0</v>
      </c>
      <c r="T6" s="44">
        <f t="shared" si="0"/>
        <v>3</v>
      </c>
      <c r="U6" s="44">
        <f t="shared" si="0"/>
        <v>3</v>
      </c>
      <c r="V6" s="44">
        <f t="shared" si="0"/>
        <v>8</v>
      </c>
      <c r="W6" s="44">
        <f t="shared" si="0"/>
        <v>0</v>
      </c>
      <c r="X6" s="44">
        <f t="shared" si="0"/>
        <v>0</v>
      </c>
      <c r="Y6" s="44">
        <f t="shared" si="0"/>
        <v>0</v>
      </c>
      <c r="Z6" s="44">
        <f t="shared" si="0"/>
        <v>0</v>
      </c>
      <c r="AA6" s="44">
        <f t="shared" si="0"/>
        <v>0</v>
      </c>
      <c r="AB6" s="44">
        <f t="shared" si="0"/>
        <v>16.92</v>
      </c>
      <c r="AC6" s="44">
        <f t="shared" si="0"/>
        <v>25.38</v>
      </c>
      <c r="AD6" s="44">
        <f t="shared" si="0"/>
        <v>0</v>
      </c>
      <c r="AE6" s="44">
        <f t="shared" si="0"/>
        <v>21.12</v>
      </c>
      <c r="AF6" s="44">
        <f t="shared" si="0"/>
        <v>0</v>
      </c>
      <c r="AG6" s="44">
        <f t="shared" si="0"/>
        <v>281</v>
      </c>
    </row>
    <row r="7" ht="20.25" customHeight="1" spans="1:33">
      <c r="A7" s="21"/>
      <c r="B7" s="21"/>
      <c r="C7" s="21"/>
      <c r="D7" s="19" t="s">
        <v>153</v>
      </c>
      <c r="E7" s="19" t="s">
        <v>154</v>
      </c>
      <c r="F7" s="44">
        <f>F8</f>
        <v>402.02</v>
      </c>
      <c r="G7" s="44">
        <f t="shared" ref="G7:AG7" si="1">G8</f>
        <v>16.6</v>
      </c>
      <c r="H7" s="44">
        <f t="shared" si="1"/>
        <v>10</v>
      </c>
      <c r="I7" s="44">
        <f t="shared" si="1"/>
        <v>0</v>
      </c>
      <c r="J7" s="44">
        <f t="shared" si="1"/>
        <v>0</v>
      </c>
      <c r="K7" s="44">
        <f t="shared" si="1"/>
        <v>2</v>
      </c>
      <c r="L7" s="44">
        <f t="shared" si="1"/>
        <v>7</v>
      </c>
      <c r="M7" s="44">
        <f t="shared" si="1"/>
        <v>0</v>
      </c>
      <c r="N7" s="44">
        <f t="shared" si="1"/>
        <v>0</v>
      </c>
      <c r="O7" s="44">
        <f t="shared" si="1"/>
        <v>0</v>
      </c>
      <c r="P7" s="44">
        <f t="shared" si="1"/>
        <v>8</v>
      </c>
      <c r="Q7" s="44">
        <f t="shared" si="1"/>
        <v>0</v>
      </c>
      <c r="R7" s="44">
        <f t="shared" si="1"/>
        <v>0</v>
      </c>
      <c r="S7" s="44">
        <f t="shared" si="1"/>
        <v>0</v>
      </c>
      <c r="T7" s="44">
        <f t="shared" si="1"/>
        <v>3</v>
      </c>
      <c r="U7" s="44">
        <f t="shared" si="1"/>
        <v>3</v>
      </c>
      <c r="V7" s="44">
        <f t="shared" si="1"/>
        <v>8</v>
      </c>
      <c r="W7" s="44">
        <f t="shared" si="1"/>
        <v>0</v>
      </c>
      <c r="X7" s="44">
        <f t="shared" si="1"/>
        <v>0</v>
      </c>
      <c r="Y7" s="44">
        <f t="shared" si="1"/>
        <v>0</v>
      </c>
      <c r="Z7" s="44">
        <f t="shared" si="1"/>
        <v>0</v>
      </c>
      <c r="AA7" s="44">
        <f t="shared" si="1"/>
        <v>0</v>
      </c>
      <c r="AB7" s="44">
        <f t="shared" si="1"/>
        <v>16.92</v>
      </c>
      <c r="AC7" s="44">
        <f t="shared" si="1"/>
        <v>25.38</v>
      </c>
      <c r="AD7" s="44">
        <f t="shared" si="1"/>
        <v>0</v>
      </c>
      <c r="AE7" s="44">
        <f t="shared" si="1"/>
        <v>21.12</v>
      </c>
      <c r="AF7" s="44">
        <f t="shared" si="1"/>
        <v>0</v>
      </c>
      <c r="AG7" s="44">
        <f t="shared" si="1"/>
        <v>281</v>
      </c>
    </row>
    <row r="8" ht="20.25" customHeight="1" spans="1:33">
      <c r="A8" s="21"/>
      <c r="B8" s="21"/>
      <c r="C8" s="21"/>
      <c r="D8" s="19" t="s">
        <v>2</v>
      </c>
      <c r="E8" s="19" t="s">
        <v>4</v>
      </c>
      <c r="F8" s="44">
        <f>F9</f>
        <v>402.02</v>
      </c>
      <c r="G8" s="44">
        <f t="shared" ref="G8:AG8" si="2">G9</f>
        <v>16.6</v>
      </c>
      <c r="H8" s="44">
        <f t="shared" si="2"/>
        <v>10</v>
      </c>
      <c r="I8" s="44">
        <f t="shared" si="2"/>
        <v>0</v>
      </c>
      <c r="J8" s="44">
        <f t="shared" si="2"/>
        <v>0</v>
      </c>
      <c r="K8" s="44">
        <f t="shared" si="2"/>
        <v>2</v>
      </c>
      <c r="L8" s="44">
        <f t="shared" si="2"/>
        <v>7</v>
      </c>
      <c r="M8" s="44">
        <f t="shared" si="2"/>
        <v>0</v>
      </c>
      <c r="N8" s="44">
        <f t="shared" si="2"/>
        <v>0</v>
      </c>
      <c r="O8" s="44">
        <f t="shared" si="2"/>
        <v>0</v>
      </c>
      <c r="P8" s="44">
        <f t="shared" si="2"/>
        <v>8</v>
      </c>
      <c r="Q8" s="44">
        <f t="shared" si="2"/>
        <v>0</v>
      </c>
      <c r="R8" s="44">
        <f t="shared" si="2"/>
        <v>0</v>
      </c>
      <c r="S8" s="44">
        <f t="shared" si="2"/>
        <v>0</v>
      </c>
      <c r="T8" s="44">
        <f t="shared" si="2"/>
        <v>3</v>
      </c>
      <c r="U8" s="44">
        <f t="shared" si="2"/>
        <v>3</v>
      </c>
      <c r="V8" s="44">
        <f t="shared" si="2"/>
        <v>8</v>
      </c>
      <c r="W8" s="44">
        <f t="shared" si="2"/>
        <v>0</v>
      </c>
      <c r="X8" s="44">
        <f t="shared" si="2"/>
        <v>0</v>
      </c>
      <c r="Y8" s="44">
        <f t="shared" si="2"/>
        <v>0</v>
      </c>
      <c r="Z8" s="44">
        <f t="shared" si="2"/>
        <v>0</v>
      </c>
      <c r="AA8" s="44">
        <f t="shared" si="2"/>
        <v>0</v>
      </c>
      <c r="AB8" s="44">
        <f t="shared" si="2"/>
        <v>16.92</v>
      </c>
      <c r="AC8" s="44">
        <f t="shared" si="2"/>
        <v>25.38</v>
      </c>
      <c r="AD8" s="44">
        <f t="shared" si="2"/>
        <v>0</v>
      </c>
      <c r="AE8" s="44">
        <f t="shared" si="2"/>
        <v>21.12</v>
      </c>
      <c r="AF8" s="44">
        <f t="shared" si="2"/>
        <v>0</v>
      </c>
      <c r="AG8" s="44">
        <v>281</v>
      </c>
    </row>
    <row r="9" ht="20.25" customHeight="1" spans="1:33">
      <c r="A9" s="21" t="s">
        <v>185</v>
      </c>
      <c r="B9" s="21" t="s">
        <v>186</v>
      </c>
      <c r="C9" s="21" t="s">
        <v>178</v>
      </c>
      <c r="D9" s="19" t="s">
        <v>2</v>
      </c>
      <c r="E9" s="19" t="s">
        <v>190</v>
      </c>
      <c r="F9" s="44">
        <f>SUM(G9:AG9)</f>
        <v>402.02</v>
      </c>
      <c r="G9" s="45">
        <v>16.6</v>
      </c>
      <c r="H9" s="45">
        <v>10</v>
      </c>
      <c r="I9" s="45"/>
      <c r="J9" s="45"/>
      <c r="K9" s="45">
        <v>2</v>
      </c>
      <c r="L9" s="45">
        <v>7</v>
      </c>
      <c r="M9" s="45"/>
      <c r="N9" s="45"/>
      <c r="O9" s="45"/>
      <c r="P9" s="45">
        <v>8</v>
      </c>
      <c r="Q9" s="45"/>
      <c r="R9" s="45"/>
      <c r="S9" s="45"/>
      <c r="T9" s="45">
        <v>3</v>
      </c>
      <c r="U9" s="45">
        <v>3</v>
      </c>
      <c r="V9" s="45">
        <v>8</v>
      </c>
      <c r="W9" s="45"/>
      <c r="X9" s="45"/>
      <c r="Y9" s="45"/>
      <c r="Z9" s="45"/>
      <c r="AA9" s="45"/>
      <c r="AB9" s="45">
        <v>16.92</v>
      </c>
      <c r="AC9" s="45">
        <v>25.38</v>
      </c>
      <c r="AD9" s="45"/>
      <c r="AE9" s="45">
        <v>21.12</v>
      </c>
      <c r="AF9" s="45"/>
      <c r="AG9" s="45">
        <v>281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0" sqref="C10"/>
    </sheetView>
  </sheetViews>
  <sheetFormatPr defaultColWidth="10" defaultRowHeight="13.5" customHeight="1" outlineLevelRow="7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4.25" customHeight="1" spans="1:8">
      <c r="A1" s="15"/>
      <c r="B1" s="1"/>
      <c r="C1" s="1"/>
      <c r="D1" s="1"/>
      <c r="E1" s="1"/>
      <c r="F1" s="1"/>
      <c r="G1" s="27" t="s">
        <v>321</v>
      </c>
      <c r="H1" s="27"/>
    </row>
    <row r="2" ht="29.25" customHeight="1" spans="1:8">
      <c r="A2" s="29" t="s">
        <v>20</v>
      </c>
      <c r="B2" s="29"/>
      <c r="C2" s="29"/>
      <c r="D2" s="29"/>
      <c r="E2" s="29"/>
      <c r="F2" s="29"/>
      <c r="G2" s="29"/>
      <c r="H2" s="29"/>
    </row>
    <row r="3" ht="21" customHeight="1" spans="1:8">
      <c r="A3" s="17" t="s">
        <v>30</v>
      </c>
      <c r="B3" s="17"/>
      <c r="C3" s="17"/>
      <c r="D3" s="17"/>
      <c r="E3" s="17"/>
      <c r="F3" s="17"/>
      <c r="G3" s="17"/>
      <c r="H3" s="28" t="s">
        <v>31</v>
      </c>
    </row>
    <row r="4" ht="20.25" customHeight="1" spans="1:8">
      <c r="A4" s="18" t="s">
        <v>322</v>
      </c>
      <c r="B4" s="18" t="s">
        <v>323</v>
      </c>
      <c r="C4" s="18" t="s">
        <v>324</v>
      </c>
      <c r="D4" s="18" t="s">
        <v>325</v>
      </c>
      <c r="E4" s="18" t="s">
        <v>326</v>
      </c>
      <c r="F4" s="18"/>
      <c r="G4" s="18"/>
      <c r="H4" s="18" t="s">
        <v>327</v>
      </c>
    </row>
    <row r="5" ht="22.5" customHeight="1" spans="1:8">
      <c r="A5" s="18"/>
      <c r="B5" s="18"/>
      <c r="C5" s="18"/>
      <c r="D5" s="18"/>
      <c r="E5" s="18" t="s">
        <v>137</v>
      </c>
      <c r="F5" s="18" t="s">
        <v>328</v>
      </c>
      <c r="G5" s="18" t="s">
        <v>329</v>
      </c>
      <c r="H5" s="18"/>
    </row>
    <row r="6" ht="20.25" customHeight="1" spans="1:8">
      <c r="A6" s="21"/>
      <c r="B6" s="35" t="s">
        <v>135</v>
      </c>
      <c r="C6" s="22">
        <f>C7</f>
        <v>8</v>
      </c>
      <c r="D6" s="22"/>
      <c r="E6" s="22"/>
      <c r="F6" s="22"/>
      <c r="G6" s="22"/>
      <c r="H6" s="22">
        <v>6</v>
      </c>
    </row>
    <row r="7" ht="20.25" customHeight="1" spans="1:8">
      <c r="A7" s="19" t="s">
        <v>153</v>
      </c>
      <c r="B7" s="19" t="s">
        <v>154</v>
      </c>
      <c r="C7" s="22">
        <f>C8</f>
        <v>8</v>
      </c>
      <c r="D7" s="22"/>
      <c r="E7" s="22"/>
      <c r="F7" s="22"/>
      <c r="G7" s="22"/>
      <c r="H7" s="22">
        <v>6</v>
      </c>
    </row>
    <row r="8" ht="20.25" customHeight="1" spans="1:8">
      <c r="A8" s="19" t="s">
        <v>2</v>
      </c>
      <c r="B8" s="19" t="s">
        <v>4</v>
      </c>
      <c r="C8" s="22">
        <f>D8+E8+H8</f>
        <v>8</v>
      </c>
      <c r="D8" s="22"/>
      <c r="E8" s="22"/>
      <c r="F8" s="22"/>
      <c r="G8" s="22"/>
      <c r="H8" s="22">
        <v>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A1" sqref="A1:H2"/>
    </sheetView>
  </sheetViews>
  <sheetFormatPr defaultColWidth="10" defaultRowHeight="13.5" customHeight="1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4.25" customHeight="1" spans="1:8">
      <c r="A1" s="15"/>
      <c r="B1" s="1"/>
      <c r="C1" s="1"/>
      <c r="D1" s="1"/>
      <c r="E1" s="1"/>
      <c r="F1" s="1"/>
      <c r="G1" s="27" t="s">
        <v>330</v>
      </c>
      <c r="H1" s="27"/>
    </row>
    <row r="2" ht="33.75" customHeight="1" spans="1:8">
      <c r="A2" s="29" t="s">
        <v>21</v>
      </c>
      <c r="B2" s="29"/>
      <c r="C2" s="29"/>
      <c r="D2" s="29"/>
      <c r="E2" s="29"/>
      <c r="F2" s="29"/>
      <c r="G2" s="29"/>
      <c r="H2" s="29"/>
    </row>
    <row r="3" ht="21" customHeight="1" spans="1:8">
      <c r="A3" s="17" t="s">
        <v>30</v>
      </c>
      <c r="B3" s="17"/>
      <c r="C3" s="17"/>
      <c r="D3" s="17"/>
      <c r="E3" s="17"/>
      <c r="F3" s="17"/>
      <c r="G3" s="17"/>
      <c r="H3" s="28" t="s">
        <v>31</v>
      </c>
    </row>
    <row r="4" ht="20.25" customHeight="1" spans="1:8">
      <c r="A4" s="18" t="s">
        <v>157</v>
      </c>
      <c r="B4" s="18" t="s">
        <v>158</v>
      </c>
      <c r="C4" s="18" t="s">
        <v>135</v>
      </c>
      <c r="D4" s="18" t="s">
        <v>331</v>
      </c>
      <c r="E4" s="18"/>
      <c r="F4" s="18"/>
      <c r="G4" s="18"/>
      <c r="H4" s="18" t="s">
        <v>160</v>
      </c>
    </row>
    <row r="5" ht="17.25" customHeight="1" spans="1:8">
      <c r="A5" s="18"/>
      <c r="B5" s="18"/>
      <c r="C5" s="18"/>
      <c r="D5" s="18" t="s">
        <v>137</v>
      </c>
      <c r="E5" s="18" t="s">
        <v>235</v>
      </c>
      <c r="F5" s="18"/>
      <c r="G5" s="18" t="s">
        <v>236</v>
      </c>
      <c r="H5" s="18"/>
    </row>
    <row r="6" ht="24" customHeight="1" spans="1:8">
      <c r="A6" s="18"/>
      <c r="B6" s="18"/>
      <c r="C6" s="18"/>
      <c r="D6" s="18"/>
      <c r="E6" s="18" t="s">
        <v>214</v>
      </c>
      <c r="F6" s="18" t="s">
        <v>206</v>
      </c>
      <c r="G6" s="18"/>
      <c r="H6" s="18"/>
    </row>
    <row r="7" ht="20.25" customHeight="1" spans="1:8">
      <c r="A7" s="21"/>
      <c r="B7" s="18" t="s">
        <v>135</v>
      </c>
      <c r="C7" s="22">
        <v>0</v>
      </c>
      <c r="D7" s="22"/>
      <c r="E7" s="22"/>
      <c r="F7" s="22"/>
      <c r="G7" s="22"/>
      <c r="H7" s="22"/>
    </row>
    <row r="8" ht="20.25" customHeight="1" spans="1:8">
      <c r="A8" s="19"/>
      <c r="B8" s="19"/>
      <c r="C8" s="22"/>
      <c r="D8" s="22"/>
      <c r="E8" s="22"/>
      <c r="F8" s="22"/>
      <c r="G8" s="22"/>
      <c r="H8" s="22"/>
    </row>
    <row r="9" ht="20.25" customHeight="1" spans="1:8">
      <c r="A9" s="31"/>
      <c r="B9" s="31"/>
      <c r="C9" s="22"/>
      <c r="D9" s="22"/>
      <c r="E9" s="22"/>
      <c r="F9" s="22"/>
      <c r="G9" s="22"/>
      <c r="H9" s="22"/>
    </row>
    <row r="10" ht="20.25" customHeight="1" spans="1:8">
      <c r="A10" s="31"/>
      <c r="B10" s="31"/>
      <c r="C10" s="22"/>
      <c r="D10" s="22"/>
      <c r="E10" s="22"/>
      <c r="F10" s="22"/>
      <c r="G10" s="22"/>
      <c r="H10" s="22"/>
    </row>
    <row r="11" ht="20.25" customHeight="1" spans="1:8">
      <c r="A11" s="31"/>
      <c r="B11" s="31"/>
      <c r="C11" s="22"/>
      <c r="D11" s="22"/>
      <c r="E11" s="22"/>
      <c r="F11" s="22"/>
      <c r="G11" s="22"/>
      <c r="H11" s="22"/>
    </row>
    <row r="12" ht="20.25" customHeight="1" spans="1:8">
      <c r="A12" s="32"/>
      <c r="B12" s="32"/>
      <c r="C12" s="33"/>
      <c r="D12" s="33"/>
      <c r="E12" s="34"/>
      <c r="F12" s="34"/>
      <c r="G12" s="34"/>
      <c r="H12" s="3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1" sqref="A1:Q2"/>
    </sheetView>
  </sheetViews>
  <sheetFormatPr defaultColWidth="10" defaultRowHeight="13.5" customHeight="1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4.25" customHeight="1" spans="1:20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0"/>
      <c r="S1" s="27" t="s">
        <v>332</v>
      </c>
      <c r="T1" s="27"/>
    </row>
    <row r="2" ht="41.25" customHeight="1" spans="1:20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40"/>
      <c r="S2" s="40"/>
      <c r="T2" s="40"/>
    </row>
    <row r="3" ht="21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8" t="s">
        <v>31</v>
      </c>
      <c r="T3" s="28"/>
    </row>
    <row r="4" ht="24" customHeight="1" spans="1:20">
      <c r="A4" s="18" t="s">
        <v>156</v>
      </c>
      <c r="B4" s="18"/>
      <c r="C4" s="18"/>
      <c r="D4" s="18" t="s">
        <v>195</v>
      </c>
      <c r="E4" s="18" t="s">
        <v>196</v>
      </c>
      <c r="F4" s="18" t="s">
        <v>197</v>
      </c>
      <c r="G4" s="18" t="s">
        <v>198</v>
      </c>
      <c r="H4" s="18" t="s">
        <v>199</v>
      </c>
      <c r="I4" s="18" t="s">
        <v>200</v>
      </c>
      <c r="J4" s="18" t="s">
        <v>201</v>
      </c>
      <c r="K4" s="18" t="s">
        <v>202</v>
      </c>
      <c r="L4" s="18" t="s">
        <v>203</v>
      </c>
      <c r="M4" s="18" t="s">
        <v>204</v>
      </c>
      <c r="N4" s="18" t="s">
        <v>205</v>
      </c>
      <c r="O4" s="18" t="s">
        <v>206</v>
      </c>
      <c r="P4" s="18" t="s">
        <v>207</v>
      </c>
      <c r="Q4" s="18" t="s">
        <v>208</v>
      </c>
      <c r="R4" s="18" t="s">
        <v>209</v>
      </c>
      <c r="S4" s="18" t="s">
        <v>210</v>
      </c>
      <c r="T4" s="18" t="s">
        <v>211</v>
      </c>
    </row>
    <row r="5" ht="17.25" customHeight="1" spans="1:20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0.25" customHeight="1" spans="1:20">
      <c r="A6" s="21"/>
      <c r="B6" s="21"/>
      <c r="C6" s="21"/>
      <c r="D6" s="21"/>
      <c r="E6" s="35" t="s">
        <v>135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0.25" customHeight="1" spans="1:20">
      <c r="A7" s="21"/>
      <c r="B7" s="21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0.25" customHeight="1" spans="1:20">
      <c r="A8" s="36"/>
      <c r="B8" s="36"/>
      <c r="C8" s="36"/>
      <c r="D8" s="31"/>
      <c r="E8" s="3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0.25" customHeight="1" spans="1:20">
      <c r="A9" s="37"/>
      <c r="B9" s="37"/>
      <c r="C9" s="37"/>
      <c r="D9" s="32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1" sqref="A1:T2"/>
    </sheetView>
  </sheetViews>
  <sheetFormatPr defaultColWidth="10" defaultRowHeight="13.5" customHeight="1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4.25" customHeight="1" spans="1:20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7" t="s">
        <v>333</v>
      </c>
      <c r="T1" s="27"/>
    </row>
    <row r="2" ht="41.25" customHeight="1" spans="1:20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18.75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8" t="s">
        <v>31</v>
      </c>
      <c r="T3" s="28"/>
    </row>
    <row r="4" ht="25.5" customHeight="1" spans="1:20">
      <c r="A4" s="18" t="s">
        <v>156</v>
      </c>
      <c r="B4" s="18"/>
      <c r="C4" s="18"/>
      <c r="D4" s="18" t="s">
        <v>195</v>
      </c>
      <c r="E4" s="18" t="s">
        <v>196</v>
      </c>
      <c r="F4" s="18" t="s">
        <v>213</v>
      </c>
      <c r="G4" s="18" t="s">
        <v>159</v>
      </c>
      <c r="H4" s="18"/>
      <c r="I4" s="18"/>
      <c r="J4" s="18"/>
      <c r="K4" s="18" t="s">
        <v>160</v>
      </c>
      <c r="L4" s="18"/>
      <c r="M4" s="18"/>
      <c r="N4" s="18"/>
      <c r="O4" s="18"/>
      <c r="P4" s="18"/>
      <c r="Q4" s="18"/>
      <c r="R4" s="18"/>
      <c r="S4" s="18"/>
      <c r="T4" s="18"/>
    </row>
    <row r="5" ht="43.5" customHeight="1" spans="1:20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 t="s">
        <v>135</v>
      </c>
      <c r="H5" s="18" t="s">
        <v>214</v>
      </c>
      <c r="I5" s="18" t="s">
        <v>215</v>
      </c>
      <c r="J5" s="18" t="s">
        <v>206</v>
      </c>
      <c r="K5" s="18" t="s">
        <v>135</v>
      </c>
      <c r="L5" s="18" t="s">
        <v>217</v>
      </c>
      <c r="M5" s="18" t="s">
        <v>218</v>
      </c>
      <c r="N5" s="18" t="s">
        <v>208</v>
      </c>
      <c r="O5" s="18" t="s">
        <v>219</v>
      </c>
      <c r="P5" s="18" t="s">
        <v>220</v>
      </c>
      <c r="Q5" s="18" t="s">
        <v>221</v>
      </c>
      <c r="R5" s="18" t="s">
        <v>204</v>
      </c>
      <c r="S5" s="18" t="s">
        <v>207</v>
      </c>
      <c r="T5" s="18" t="s">
        <v>211</v>
      </c>
    </row>
    <row r="6" ht="20.25" customHeight="1" spans="1:20">
      <c r="A6" s="21"/>
      <c r="B6" s="21"/>
      <c r="C6" s="21"/>
      <c r="D6" s="21"/>
      <c r="E6" s="35" t="s">
        <v>135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0.25" customHeight="1" spans="1:20">
      <c r="A7" s="21"/>
      <c r="B7" s="21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0.25" customHeight="1" spans="1:20">
      <c r="A8" s="36"/>
      <c r="B8" s="36"/>
      <c r="C8" s="36"/>
      <c r="D8" s="31"/>
      <c r="E8" s="3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0.25" customHeight="1" spans="1:20">
      <c r="A9" s="37"/>
      <c r="B9" s="37"/>
      <c r="C9" s="37"/>
      <c r="D9" s="32"/>
      <c r="E9" s="38"/>
      <c r="F9" s="34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workbookViewId="0">
      <selection activeCell="A1" sqref="A1"/>
    </sheetView>
  </sheetViews>
  <sheetFormatPr defaultColWidth="10" defaultRowHeight="13.5" customHeight="1" outlineLevelCol="2"/>
  <cols>
    <col min="1" max="1" width="6.425" customWidth="1"/>
    <col min="2" max="2" width="9.85833333333333" customWidth="1"/>
    <col min="3" max="3" width="52.425" customWidth="1"/>
    <col min="4" max="4" width="9.70833333333333" customWidth="1"/>
  </cols>
  <sheetData>
    <row r="1" ht="28.5" customHeight="1" spans="1:3">
      <c r="A1" s="56"/>
      <c r="B1" s="16" t="s">
        <v>5</v>
      </c>
      <c r="C1" s="16"/>
    </row>
    <row r="2" ht="21.75" customHeight="1" spans="1:3">
      <c r="A2" s="40"/>
      <c r="B2" s="16"/>
      <c r="C2" s="16"/>
    </row>
    <row r="3" ht="27" customHeight="1" spans="1:3">
      <c r="A3" s="40"/>
      <c r="B3" s="81" t="s">
        <v>6</v>
      </c>
      <c r="C3" s="81"/>
    </row>
    <row r="4" ht="28.5" customHeight="1" spans="1:3">
      <c r="A4" s="40"/>
      <c r="B4" s="82">
        <v>1</v>
      </c>
      <c r="C4" s="83" t="s">
        <v>7</v>
      </c>
    </row>
    <row r="5" ht="28.5" customHeight="1" spans="1:3">
      <c r="A5" s="40"/>
      <c r="B5" s="82">
        <v>2</v>
      </c>
      <c r="C5" s="84" t="s">
        <v>8</v>
      </c>
    </row>
    <row r="6" ht="28.5" customHeight="1" spans="1:3">
      <c r="A6" s="40"/>
      <c r="B6" s="82">
        <v>3</v>
      </c>
      <c r="C6" s="83" t="s">
        <v>9</v>
      </c>
    </row>
    <row r="7" ht="28.5" customHeight="1" spans="1:3">
      <c r="A7" s="40"/>
      <c r="B7" s="82">
        <v>4</v>
      </c>
      <c r="C7" s="83" t="s">
        <v>10</v>
      </c>
    </row>
    <row r="8" ht="28.5" customHeight="1" spans="1:3">
      <c r="A8" s="40"/>
      <c r="B8" s="82">
        <v>5</v>
      </c>
      <c r="C8" s="83" t="s">
        <v>11</v>
      </c>
    </row>
    <row r="9" ht="28.5" customHeight="1" spans="1:3">
      <c r="A9" s="40"/>
      <c r="B9" s="82">
        <v>6</v>
      </c>
      <c r="C9" s="83" t="s">
        <v>12</v>
      </c>
    </row>
    <row r="10" ht="28.5" customHeight="1" spans="1:3">
      <c r="A10" s="40"/>
      <c r="B10" s="82">
        <v>7</v>
      </c>
      <c r="C10" s="83" t="s">
        <v>13</v>
      </c>
    </row>
    <row r="11" ht="28.5" customHeight="1" spans="1:3">
      <c r="A11" s="40"/>
      <c r="B11" s="82">
        <v>8</v>
      </c>
      <c r="C11" s="83" t="s">
        <v>14</v>
      </c>
    </row>
    <row r="12" ht="28.5" customHeight="1" spans="1:3">
      <c r="A12" s="40"/>
      <c r="B12" s="82">
        <v>9</v>
      </c>
      <c r="C12" s="83" t="s">
        <v>15</v>
      </c>
    </row>
    <row r="13" ht="28.5" customHeight="1" spans="1:3">
      <c r="A13" s="40"/>
      <c r="B13" s="82">
        <v>10</v>
      </c>
      <c r="C13" s="83" t="s">
        <v>16</v>
      </c>
    </row>
    <row r="14" ht="28.5" customHeight="1" spans="1:3">
      <c r="A14" s="40"/>
      <c r="B14" s="82">
        <v>11</v>
      </c>
      <c r="C14" s="83" t="s">
        <v>17</v>
      </c>
    </row>
    <row r="15" ht="28.5" customHeight="1" spans="1:3">
      <c r="A15" s="40"/>
      <c r="B15" s="82">
        <v>12</v>
      </c>
      <c r="C15" s="83" t="s">
        <v>18</v>
      </c>
    </row>
    <row r="16" ht="28.5" customHeight="1" spans="1:3">
      <c r="A16" s="40"/>
      <c r="B16" s="82">
        <v>13</v>
      </c>
      <c r="C16" s="83" t="s">
        <v>19</v>
      </c>
    </row>
    <row r="17" ht="28.5" customHeight="1" spans="1:3">
      <c r="A17" s="40"/>
      <c r="B17" s="82">
        <v>14</v>
      </c>
      <c r="C17" s="83" t="s">
        <v>20</v>
      </c>
    </row>
    <row r="18" ht="28.5" customHeight="1" spans="1:3">
      <c r="A18" s="40"/>
      <c r="B18" s="82">
        <v>15</v>
      </c>
      <c r="C18" s="83" t="s">
        <v>21</v>
      </c>
    </row>
    <row r="19" ht="28.5" customHeight="1" spans="1:3">
      <c r="A19" s="40"/>
      <c r="B19" s="82">
        <v>16</v>
      </c>
      <c r="C19" s="83" t="s">
        <v>22</v>
      </c>
    </row>
    <row r="20" ht="28.5" customHeight="1" spans="1:3">
      <c r="A20" s="40"/>
      <c r="B20" s="82">
        <v>17</v>
      </c>
      <c r="C20" s="83" t="s">
        <v>23</v>
      </c>
    </row>
    <row r="21" ht="28.5" customHeight="1" spans="1:3">
      <c r="A21" s="40"/>
      <c r="B21" s="82">
        <v>18</v>
      </c>
      <c r="C21" s="83" t="s">
        <v>24</v>
      </c>
    </row>
    <row r="22" ht="28.5" customHeight="1" spans="1:3">
      <c r="A22" s="40"/>
      <c r="B22" s="82">
        <v>19</v>
      </c>
      <c r="C22" s="83" t="s">
        <v>25</v>
      </c>
    </row>
    <row r="23" ht="28.5" customHeight="1" spans="1:3">
      <c r="A23" s="40"/>
      <c r="B23" s="82">
        <v>20</v>
      </c>
      <c r="C23" s="83" t="s">
        <v>26</v>
      </c>
    </row>
    <row r="24" ht="28.5" customHeight="1" spans="1:3">
      <c r="A24" s="40"/>
      <c r="B24" s="82">
        <v>21</v>
      </c>
      <c r="C24" s="83" t="s">
        <v>27</v>
      </c>
    </row>
    <row r="25" ht="28.5" customHeight="1" spans="1:3">
      <c r="A25" s="40"/>
      <c r="B25" s="82">
        <v>22</v>
      </c>
      <c r="C25" s="83" t="s">
        <v>28</v>
      </c>
    </row>
  </sheetData>
  <mergeCells count="2">
    <mergeCell ref="B3:C3"/>
    <mergeCell ref="B1:C2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A1" sqref="A1:H2"/>
    </sheetView>
  </sheetViews>
  <sheetFormatPr defaultColWidth="10" defaultRowHeight="13.5" customHeight="1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4.25" customHeight="1" spans="1:8">
      <c r="A1" s="15"/>
      <c r="B1" s="1"/>
      <c r="C1" s="1"/>
      <c r="D1" s="1"/>
      <c r="E1" s="1"/>
      <c r="F1" s="1"/>
      <c r="G1" s="1"/>
      <c r="H1" s="27" t="s">
        <v>334</v>
      </c>
    </row>
    <row r="2" ht="33.75" customHeight="1" spans="1:8">
      <c r="A2" s="29" t="s">
        <v>335</v>
      </c>
      <c r="B2" s="29"/>
      <c r="C2" s="29"/>
      <c r="D2" s="29"/>
      <c r="E2" s="29"/>
      <c r="F2" s="29"/>
      <c r="G2" s="29"/>
      <c r="H2" s="29"/>
    </row>
    <row r="3" ht="21" customHeight="1" spans="1:8">
      <c r="A3" s="17" t="s">
        <v>30</v>
      </c>
      <c r="B3" s="17"/>
      <c r="C3" s="17"/>
      <c r="D3" s="17"/>
      <c r="E3" s="17"/>
      <c r="F3" s="17"/>
      <c r="G3" s="17"/>
      <c r="H3" s="28" t="s">
        <v>31</v>
      </c>
    </row>
    <row r="4" ht="17.25" customHeight="1" spans="1:8">
      <c r="A4" s="18" t="s">
        <v>157</v>
      </c>
      <c r="B4" s="18" t="s">
        <v>158</v>
      </c>
      <c r="C4" s="18" t="s">
        <v>135</v>
      </c>
      <c r="D4" s="18" t="s">
        <v>336</v>
      </c>
      <c r="E4" s="18"/>
      <c r="F4" s="18"/>
      <c r="G4" s="18"/>
      <c r="H4" s="18" t="s">
        <v>160</v>
      </c>
    </row>
    <row r="5" ht="20.25" customHeight="1" spans="1:8">
      <c r="A5" s="18"/>
      <c r="B5" s="18"/>
      <c r="C5" s="18"/>
      <c r="D5" s="18" t="s">
        <v>137</v>
      </c>
      <c r="E5" s="18" t="s">
        <v>235</v>
      </c>
      <c r="F5" s="18"/>
      <c r="G5" s="18" t="s">
        <v>236</v>
      </c>
      <c r="H5" s="18"/>
    </row>
    <row r="6" ht="20.25" customHeight="1" spans="1:8">
      <c r="A6" s="18"/>
      <c r="B6" s="18"/>
      <c r="C6" s="18"/>
      <c r="D6" s="18"/>
      <c r="E6" s="18" t="s">
        <v>214</v>
      </c>
      <c r="F6" s="18" t="s">
        <v>206</v>
      </c>
      <c r="G6" s="18"/>
      <c r="H6" s="18"/>
    </row>
    <row r="7" ht="20.25" customHeight="1" spans="1:8">
      <c r="A7" s="21"/>
      <c r="B7" s="18" t="s">
        <v>135</v>
      </c>
      <c r="C7" s="22">
        <v>0</v>
      </c>
      <c r="D7" s="22"/>
      <c r="E7" s="22"/>
      <c r="F7" s="22"/>
      <c r="G7" s="22"/>
      <c r="H7" s="22"/>
    </row>
    <row r="8" ht="20.25" customHeight="1" spans="1:8">
      <c r="A8" s="19"/>
      <c r="B8" s="19"/>
      <c r="C8" s="22"/>
      <c r="D8" s="22"/>
      <c r="E8" s="22"/>
      <c r="F8" s="22"/>
      <c r="G8" s="22"/>
      <c r="H8" s="22"/>
    </row>
    <row r="9" ht="20.25" customHeight="1" spans="1:8">
      <c r="A9" s="31"/>
      <c r="B9" s="31"/>
      <c r="C9" s="22"/>
      <c r="D9" s="22"/>
      <c r="E9" s="22"/>
      <c r="F9" s="22"/>
      <c r="G9" s="22"/>
      <c r="H9" s="22"/>
    </row>
    <row r="10" ht="20.25" customHeight="1" spans="1:8">
      <c r="A10" s="31"/>
      <c r="B10" s="31"/>
      <c r="C10" s="22"/>
      <c r="D10" s="22"/>
      <c r="E10" s="22"/>
      <c r="F10" s="22"/>
      <c r="G10" s="22"/>
      <c r="H10" s="22"/>
    </row>
    <row r="11" ht="20.25" customHeight="1" spans="1:8">
      <c r="A11" s="31"/>
      <c r="B11" s="31"/>
      <c r="C11" s="22"/>
      <c r="D11" s="22"/>
      <c r="E11" s="22"/>
      <c r="F11" s="22"/>
      <c r="G11" s="22"/>
      <c r="H11" s="22"/>
    </row>
    <row r="12" ht="20.25" customHeight="1" spans="1:8">
      <c r="A12" s="32"/>
      <c r="B12" s="32"/>
      <c r="C12" s="33"/>
      <c r="D12" s="33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A1" sqref="A1:H2"/>
    </sheetView>
  </sheetViews>
  <sheetFormatPr defaultColWidth="10" defaultRowHeight="13.5" customHeight="1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4.25" customHeight="1" spans="1:8">
      <c r="A1" s="15"/>
      <c r="B1" s="1"/>
      <c r="C1" s="1"/>
      <c r="D1" s="1"/>
      <c r="E1" s="1"/>
      <c r="F1" s="1"/>
      <c r="G1" s="1"/>
      <c r="H1" s="27" t="s">
        <v>337</v>
      </c>
    </row>
    <row r="2" ht="33.75" customHeight="1" spans="1:8">
      <c r="A2" s="29" t="s">
        <v>25</v>
      </c>
      <c r="B2" s="29"/>
      <c r="C2" s="29"/>
      <c r="D2" s="29"/>
      <c r="E2" s="29"/>
      <c r="F2" s="29"/>
      <c r="G2" s="29"/>
      <c r="H2" s="29"/>
    </row>
    <row r="3" ht="21" customHeight="1" spans="1:8">
      <c r="A3" s="17" t="s">
        <v>30</v>
      </c>
      <c r="B3" s="17"/>
      <c r="C3" s="17"/>
      <c r="D3" s="17"/>
      <c r="E3" s="17"/>
      <c r="F3" s="17"/>
      <c r="G3" s="17"/>
      <c r="H3" s="28" t="s">
        <v>31</v>
      </c>
    </row>
    <row r="4" ht="18" customHeight="1" spans="1:8">
      <c r="A4" s="18" t="s">
        <v>157</v>
      </c>
      <c r="B4" s="18" t="s">
        <v>158</v>
      </c>
      <c r="C4" s="18" t="s">
        <v>135</v>
      </c>
      <c r="D4" s="18" t="s">
        <v>338</v>
      </c>
      <c r="E4" s="18"/>
      <c r="F4" s="18"/>
      <c r="G4" s="18"/>
      <c r="H4" s="18" t="s">
        <v>160</v>
      </c>
    </row>
    <row r="5" ht="16.5" customHeight="1" spans="1:8">
      <c r="A5" s="18"/>
      <c r="B5" s="18"/>
      <c r="C5" s="18"/>
      <c r="D5" s="18" t="s">
        <v>137</v>
      </c>
      <c r="E5" s="18" t="s">
        <v>235</v>
      </c>
      <c r="F5" s="18"/>
      <c r="G5" s="18" t="s">
        <v>236</v>
      </c>
      <c r="H5" s="18"/>
    </row>
    <row r="6" ht="21" customHeight="1" spans="1:8">
      <c r="A6" s="18"/>
      <c r="B6" s="18"/>
      <c r="C6" s="18"/>
      <c r="D6" s="18"/>
      <c r="E6" s="18" t="s">
        <v>214</v>
      </c>
      <c r="F6" s="18" t="s">
        <v>206</v>
      </c>
      <c r="G6" s="18"/>
      <c r="H6" s="18"/>
    </row>
    <row r="7" ht="20.25" customHeight="1" spans="1:8">
      <c r="A7" s="21"/>
      <c r="B7" s="18" t="s">
        <v>135</v>
      </c>
      <c r="C7" s="22">
        <v>0</v>
      </c>
      <c r="D7" s="22"/>
      <c r="E7" s="22"/>
      <c r="F7" s="22"/>
      <c r="G7" s="22"/>
      <c r="H7" s="22"/>
    </row>
    <row r="8" ht="20.25" customHeight="1" spans="1:8">
      <c r="A8" s="19"/>
      <c r="B8" s="19"/>
      <c r="C8" s="22"/>
      <c r="D8" s="22"/>
      <c r="E8" s="22"/>
      <c r="F8" s="22"/>
      <c r="G8" s="22"/>
      <c r="H8" s="22"/>
    </row>
    <row r="9" ht="20.25" customHeight="1" spans="1:8">
      <c r="A9" s="31"/>
      <c r="B9" s="31"/>
      <c r="C9" s="22"/>
      <c r="D9" s="22"/>
      <c r="E9" s="22"/>
      <c r="F9" s="22"/>
      <c r="G9" s="22"/>
      <c r="H9" s="22"/>
    </row>
    <row r="10" ht="20.25" customHeight="1" spans="1:8">
      <c r="A10" s="31"/>
      <c r="B10" s="31"/>
      <c r="C10" s="22"/>
      <c r="D10" s="22"/>
      <c r="E10" s="22"/>
      <c r="F10" s="22"/>
      <c r="G10" s="22"/>
      <c r="H10" s="22"/>
    </row>
    <row r="11" ht="20.25" customHeight="1" spans="1:8">
      <c r="A11" s="31"/>
      <c r="B11" s="31"/>
      <c r="C11" s="22"/>
      <c r="D11" s="22"/>
      <c r="E11" s="22"/>
      <c r="F11" s="22"/>
      <c r="G11" s="22"/>
      <c r="H11" s="22"/>
    </row>
    <row r="12" ht="20.25" customHeight="1" spans="1:8">
      <c r="A12" s="32"/>
      <c r="B12" s="32"/>
      <c r="C12" s="33"/>
      <c r="D12" s="33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D9" sqref="D9:D19"/>
    </sheetView>
  </sheetViews>
  <sheetFormatPr defaultColWidth="10" defaultRowHeight="13.5" customHeight="1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4.25" customHeight="1" spans="1:14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7" t="s">
        <v>339</v>
      </c>
      <c r="N1" s="27"/>
    </row>
    <row r="2" ht="39.75" customHeight="1" spans="1:14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15.75" customHeight="1" spans="1:14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8" t="s">
        <v>31</v>
      </c>
      <c r="N3" s="28"/>
    </row>
    <row r="4" ht="22.5" customHeight="1" spans="1:14">
      <c r="A4" s="18" t="s">
        <v>195</v>
      </c>
      <c r="B4" s="18" t="s">
        <v>340</v>
      </c>
      <c r="C4" s="18" t="s">
        <v>341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342</v>
      </c>
      <c r="N4" s="18"/>
    </row>
    <row r="5" ht="27.75" customHeight="1" spans="1:14">
      <c r="A5" s="18"/>
      <c r="B5" s="18"/>
      <c r="C5" s="18" t="s">
        <v>343</v>
      </c>
      <c r="D5" s="18" t="s">
        <v>138</v>
      </c>
      <c r="E5" s="18"/>
      <c r="F5" s="18"/>
      <c r="G5" s="18"/>
      <c r="H5" s="18"/>
      <c r="I5" s="18"/>
      <c r="J5" s="18" t="s">
        <v>344</v>
      </c>
      <c r="K5" s="18" t="s">
        <v>140</v>
      </c>
      <c r="L5" s="18" t="s">
        <v>141</v>
      </c>
      <c r="M5" s="18" t="s">
        <v>345</v>
      </c>
      <c r="N5" s="18" t="s">
        <v>346</v>
      </c>
    </row>
    <row r="6" ht="39" customHeight="1" spans="1:14">
      <c r="A6" s="18"/>
      <c r="B6" s="18"/>
      <c r="C6" s="18"/>
      <c r="D6" s="18" t="s">
        <v>347</v>
      </c>
      <c r="E6" s="18" t="s">
        <v>348</v>
      </c>
      <c r="F6" s="18" t="s">
        <v>349</v>
      </c>
      <c r="G6" s="18" t="s">
        <v>350</v>
      </c>
      <c r="H6" s="18" t="s">
        <v>351</v>
      </c>
      <c r="I6" s="18" t="s">
        <v>352</v>
      </c>
      <c r="J6" s="18"/>
      <c r="K6" s="18"/>
      <c r="L6" s="18"/>
      <c r="M6" s="18"/>
      <c r="N6" s="18"/>
    </row>
    <row r="7" ht="20.25" customHeight="1" spans="1:14">
      <c r="A7" s="21"/>
      <c r="B7" s="18" t="s">
        <v>135</v>
      </c>
      <c r="C7" s="22">
        <f>C8</f>
        <v>281</v>
      </c>
      <c r="D7" s="22">
        <f>D8</f>
        <v>281</v>
      </c>
      <c r="E7" s="22"/>
      <c r="F7" s="22"/>
      <c r="G7" s="22"/>
      <c r="H7" s="22"/>
      <c r="I7" s="22"/>
      <c r="J7" s="22"/>
      <c r="K7" s="22"/>
      <c r="L7" s="22"/>
      <c r="M7" s="22">
        <f>M8</f>
        <v>281</v>
      </c>
      <c r="N7" s="22"/>
    </row>
    <row r="8" ht="20.25" customHeight="1" spans="1:14">
      <c r="A8" s="19" t="s">
        <v>153</v>
      </c>
      <c r="B8" s="19" t="s">
        <v>154</v>
      </c>
      <c r="C8" s="22">
        <f>SUM(C9:C20)</f>
        <v>281</v>
      </c>
      <c r="D8" s="22">
        <f>SUM(D9:D20)</f>
        <v>281</v>
      </c>
      <c r="E8" s="22"/>
      <c r="F8" s="22"/>
      <c r="G8" s="22"/>
      <c r="H8" s="22"/>
      <c r="I8" s="22"/>
      <c r="J8" s="22"/>
      <c r="K8" s="22"/>
      <c r="L8" s="22"/>
      <c r="M8" s="22">
        <f>SUM(M9:M20)</f>
        <v>281</v>
      </c>
      <c r="N8" s="22"/>
    </row>
    <row r="9" ht="20.25" customHeight="1" spans="1:14">
      <c r="A9" s="19" t="s">
        <v>2</v>
      </c>
      <c r="B9" s="19" t="s">
        <v>353</v>
      </c>
      <c r="C9" s="22">
        <f>D9</f>
        <v>88</v>
      </c>
      <c r="D9" s="22">
        <v>88</v>
      </c>
      <c r="E9" s="22"/>
      <c r="F9" s="22"/>
      <c r="G9" s="22"/>
      <c r="H9" s="22"/>
      <c r="I9" s="22"/>
      <c r="J9" s="22"/>
      <c r="K9" s="22"/>
      <c r="L9" s="22"/>
      <c r="M9" s="22">
        <v>88</v>
      </c>
      <c r="N9" s="22"/>
    </row>
    <row r="10" ht="20.25" customHeight="1" spans="1:14">
      <c r="A10" s="19" t="s">
        <v>2</v>
      </c>
      <c r="B10" s="19" t="s">
        <v>354</v>
      </c>
      <c r="C10" s="22">
        <f t="shared" ref="C10:C19" si="0">D10</f>
        <v>4</v>
      </c>
      <c r="D10" s="22">
        <v>4</v>
      </c>
      <c r="E10" s="22"/>
      <c r="F10" s="22"/>
      <c r="G10" s="22"/>
      <c r="H10" s="22"/>
      <c r="I10" s="22"/>
      <c r="J10" s="22"/>
      <c r="K10" s="22"/>
      <c r="L10" s="22"/>
      <c r="M10" s="22">
        <v>4</v>
      </c>
      <c r="N10" s="22"/>
    </row>
    <row r="11" ht="20.25" customHeight="1" spans="1:14">
      <c r="A11" s="19" t="s">
        <v>2</v>
      </c>
      <c r="B11" s="19" t="s">
        <v>355</v>
      </c>
      <c r="C11" s="22">
        <f t="shared" si="0"/>
        <v>16</v>
      </c>
      <c r="D11" s="22">
        <v>16</v>
      </c>
      <c r="E11" s="22"/>
      <c r="F11" s="22"/>
      <c r="G11" s="22"/>
      <c r="H11" s="22"/>
      <c r="I11" s="22"/>
      <c r="J11" s="22"/>
      <c r="K11" s="22"/>
      <c r="L11" s="22"/>
      <c r="M11" s="22">
        <v>16</v>
      </c>
      <c r="N11" s="22"/>
    </row>
    <row r="12" ht="20.25" customHeight="1" spans="1:14">
      <c r="A12" s="19" t="s">
        <v>2</v>
      </c>
      <c r="B12" s="19" t="s">
        <v>356</v>
      </c>
      <c r="C12" s="22">
        <f t="shared" si="0"/>
        <v>11</v>
      </c>
      <c r="D12" s="22">
        <v>11</v>
      </c>
      <c r="E12" s="22"/>
      <c r="F12" s="22">
        <v>11</v>
      </c>
      <c r="G12" s="22"/>
      <c r="H12" s="22"/>
      <c r="I12" s="22"/>
      <c r="J12" s="22"/>
      <c r="K12" s="22"/>
      <c r="L12" s="22"/>
      <c r="M12" s="22">
        <v>11</v>
      </c>
      <c r="N12" s="22"/>
    </row>
    <row r="13" ht="20.25" customHeight="1" spans="1:14">
      <c r="A13" s="19" t="s">
        <v>2</v>
      </c>
      <c r="B13" s="19" t="s">
        <v>357</v>
      </c>
      <c r="C13" s="22">
        <f t="shared" si="0"/>
        <v>16</v>
      </c>
      <c r="D13" s="22">
        <v>16</v>
      </c>
      <c r="E13" s="22"/>
      <c r="F13" s="22"/>
      <c r="G13" s="22"/>
      <c r="H13" s="22"/>
      <c r="I13" s="22"/>
      <c r="J13" s="22"/>
      <c r="K13" s="22"/>
      <c r="L13" s="22"/>
      <c r="M13" s="22">
        <v>16</v>
      </c>
      <c r="N13" s="22"/>
    </row>
    <row r="14" ht="20.25" customHeight="1" spans="1:14">
      <c r="A14" s="19" t="s">
        <v>2</v>
      </c>
      <c r="B14" s="19" t="s">
        <v>358</v>
      </c>
      <c r="C14" s="22">
        <f t="shared" si="0"/>
        <v>46</v>
      </c>
      <c r="D14" s="22">
        <v>46</v>
      </c>
      <c r="E14" s="22"/>
      <c r="F14" s="22"/>
      <c r="G14" s="22"/>
      <c r="H14" s="22"/>
      <c r="I14" s="22"/>
      <c r="J14" s="22"/>
      <c r="K14" s="22"/>
      <c r="L14" s="22"/>
      <c r="M14" s="22">
        <v>46</v>
      </c>
      <c r="N14" s="22"/>
    </row>
    <row r="15" ht="20.25" customHeight="1" spans="1:14">
      <c r="A15" s="19" t="s">
        <v>2</v>
      </c>
      <c r="B15" s="19" t="s">
        <v>359</v>
      </c>
      <c r="C15" s="22">
        <f t="shared" si="0"/>
        <v>52</v>
      </c>
      <c r="D15" s="22">
        <v>52</v>
      </c>
      <c r="E15" s="22"/>
      <c r="F15" s="22"/>
      <c r="G15" s="22"/>
      <c r="H15" s="22"/>
      <c r="I15" s="22"/>
      <c r="J15" s="22"/>
      <c r="K15" s="22"/>
      <c r="L15" s="22"/>
      <c r="M15" s="22">
        <v>52</v>
      </c>
      <c r="N15" s="22"/>
    </row>
    <row r="16" ht="20.25" customHeight="1" spans="1:14">
      <c r="A16" s="23" t="s">
        <v>2</v>
      </c>
      <c r="B16" s="23" t="s">
        <v>360</v>
      </c>
      <c r="C16" s="24">
        <f t="shared" si="0"/>
        <v>28</v>
      </c>
      <c r="D16" s="24">
        <v>28</v>
      </c>
      <c r="E16" s="24"/>
      <c r="F16" s="24"/>
      <c r="G16" s="24"/>
      <c r="H16" s="24"/>
      <c r="I16" s="24"/>
      <c r="J16" s="24"/>
      <c r="K16" s="24"/>
      <c r="L16" s="24"/>
      <c r="M16" s="24">
        <v>28</v>
      </c>
      <c r="N16" s="24"/>
    </row>
    <row r="17" ht="20.25" customHeight="1" spans="1:14">
      <c r="A17" s="25" t="s">
        <v>2</v>
      </c>
      <c r="B17" s="25" t="s">
        <v>361</v>
      </c>
      <c r="C17" s="26">
        <f t="shared" si="0"/>
        <v>5</v>
      </c>
      <c r="D17" s="26">
        <v>5</v>
      </c>
      <c r="E17" s="26"/>
      <c r="F17" s="26"/>
      <c r="G17" s="26"/>
      <c r="H17" s="26"/>
      <c r="I17" s="26"/>
      <c r="J17" s="26"/>
      <c r="K17" s="26"/>
      <c r="L17" s="26"/>
      <c r="M17" s="26">
        <v>5</v>
      </c>
      <c r="N17" s="26"/>
    </row>
    <row r="18" customHeight="1" spans="1:14">
      <c r="A18" s="25" t="s">
        <v>2</v>
      </c>
      <c r="B18" s="25" t="s">
        <v>362</v>
      </c>
      <c r="C18" s="26">
        <f t="shared" si="0"/>
        <v>8</v>
      </c>
      <c r="D18" s="26">
        <v>8</v>
      </c>
      <c r="E18" s="25"/>
      <c r="F18" s="25"/>
      <c r="G18" s="25"/>
      <c r="H18" s="25"/>
      <c r="I18" s="25"/>
      <c r="J18" s="25"/>
      <c r="K18" s="25"/>
      <c r="L18" s="25"/>
      <c r="M18" s="26">
        <v>8</v>
      </c>
      <c r="N18" s="30"/>
    </row>
    <row r="19" customHeight="1" spans="1:14">
      <c r="A19" s="25" t="s">
        <v>2</v>
      </c>
      <c r="B19" s="25" t="s">
        <v>363</v>
      </c>
      <c r="C19" s="26">
        <f t="shared" si="0"/>
        <v>7</v>
      </c>
      <c r="D19" s="26">
        <v>7</v>
      </c>
      <c r="E19" s="25"/>
      <c r="F19" s="25"/>
      <c r="G19" s="25"/>
      <c r="H19" s="25"/>
      <c r="I19" s="25"/>
      <c r="J19" s="25"/>
      <c r="K19" s="25"/>
      <c r="L19" s="25"/>
      <c r="M19" s="26">
        <v>7</v>
      </c>
      <c r="N19" s="3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 customHeight="1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4.2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27" t="s">
        <v>364</v>
      </c>
    </row>
    <row r="2" ht="33" customHeight="1" spans="1:13">
      <c r="A2" s="15"/>
      <c r="B2" s="15"/>
      <c r="C2" s="16" t="s">
        <v>365</v>
      </c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8.75" customHeight="1" spans="1:13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28" t="s">
        <v>31</v>
      </c>
      <c r="M3" s="28"/>
    </row>
    <row r="4" ht="29.25" customHeight="1" spans="1:13">
      <c r="A4" s="18" t="s">
        <v>195</v>
      </c>
      <c r="B4" s="18" t="s">
        <v>366</v>
      </c>
      <c r="C4" s="18" t="s">
        <v>367</v>
      </c>
      <c r="D4" s="18" t="s">
        <v>368</v>
      </c>
      <c r="E4" s="18" t="s">
        <v>369</v>
      </c>
      <c r="F4" s="18"/>
      <c r="G4" s="18"/>
      <c r="H4" s="18"/>
      <c r="I4" s="18"/>
      <c r="J4" s="18"/>
      <c r="K4" s="18"/>
      <c r="L4" s="18"/>
      <c r="M4" s="18"/>
    </row>
    <row r="5" ht="31.5" customHeight="1" spans="1:13">
      <c r="A5" s="18"/>
      <c r="B5" s="18"/>
      <c r="C5" s="18"/>
      <c r="D5" s="18"/>
      <c r="E5" s="18" t="s">
        <v>370</v>
      </c>
      <c r="F5" s="18" t="s">
        <v>371</v>
      </c>
      <c r="G5" s="18" t="s">
        <v>372</v>
      </c>
      <c r="H5" s="18" t="s">
        <v>373</v>
      </c>
      <c r="I5" s="18" t="s">
        <v>374</v>
      </c>
      <c r="J5" s="18" t="s">
        <v>375</v>
      </c>
      <c r="K5" s="18" t="s">
        <v>376</v>
      </c>
      <c r="L5" s="18" t="s">
        <v>377</v>
      </c>
      <c r="M5" s="18" t="s">
        <v>378</v>
      </c>
    </row>
    <row r="6" ht="24.75" customHeight="1" spans="1:13">
      <c r="A6" s="19" t="s">
        <v>2</v>
      </c>
      <c r="B6" s="19" t="s">
        <v>4</v>
      </c>
      <c r="C6" s="20">
        <f>SUM(C7:C17)</f>
        <v>281</v>
      </c>
      <c r="D6" s="21" t="s">
        <v>368</v>
      </c>
      <c r="E6" s="21"/>
      <c r="F6" s="21"/>
      <c r="G6" s="21"/>
      <c r="H6" s="21"/>
      <c r="I6" s="21"/>
      <c r="J6" s="21"/>
      <c r="K6" s="21"/>
      <c r="L6" s="21"/>
      <c r="M6" s="21"/>
    </row>
    <row r="7" ht="24.75" customHeight="1" spans="1:13">
      <c r="A7" s="19" t="s">
        <v>2</v>
      </c>
      <c r="B7" s="19" t="s">
        <v>353</v>
      </c>
      <c r="C7" s="22">
        <v>88</v>
      </c>
      <c r="D7" s="21" t="s">
        <v>379</v>
      </c>
      <c r="E7" s="21" t="s">
        <v>380</v>
      </c>
      <c r="F7" s="21" t="s">
        <v>381</v>
      </c>
      <c r="G7" s="21" t="s">
        <v>382</v>
      </c>
      <c r="H7" s="22">
        <v>88</v>
      </c>
      <c r="I7" s="21" t="s">
        <v>383</v>
      </c>
      <c r="J7" s="21" t="s">
        <v>384</v>
      </c>
      <c r="K7" s="21" t="s">
        <v>385</v>
      </c>
      <c r="L7" s="21" t="s">
        <v>386</v>
      </c>
      <c r="M7" s="21"/>
    </row>
    <row r="8" ht="24.75" customHeight="1" spans="1:13">
      <c r="A8" s="19" t="s">
        <v>2</v>
      </c>
      <c r="B8" s="19" t="s">
        <v>354</v>
      </c>
      <c r="C8" s="22">
        <v>4</v>
      </c>
      <c r="D8" s="21" t="s">
        <v>379</v>
      </c>
      <c r="E8" s="21" t="s">
        <v>380</v>
      </c>
      <c r="F8" s="21" t="s">
        <v>387</v>
      </c>
      <c r="G8" s="21" t="s">
        <v>388</v>
      </c>
      <c r="H8" s="22">
        <v>4</v>
      </c>
      <c r="I8" s="21" t="s">
        <v>389</v>
      </c>
      <c r="J8" s="21" t="s">
        <v>384</v>
      </c>
      <c r="K8" s="21" t="s">
        <v>385</v>
      </c>
      <c r="L8" s="21" t="s">
        <v>386</v>
      </c>
      <c r="M8" s="21"/>
    </row>
    <row r="9" ht="24.75" customHeight="1" spans="1:13">
      <c r="A9" s="19" t="s">
        <v>2</v>
      </c>
      <c r="B9" s="19" t="s">
        <v>355</v>
      </c>
      <c r="C9" s="22">
        <v>16</v>
      </c>
      <c r="D9" s="21" t="s">
        <v>379</v>
      </c>
      <c r="E9" s="21" t="s">
        <v>380</v>
      </c>
      <c r="F9" s="21" t="s">
        <v>390</v>
      </c>
      <c r="G9" s="21" t="s">
        <v>388</v>
      </c>
      <c r="H9" s="22">
        <v>16</v>
      </c>
      <c r="I9" s="21" t="s">
        <v>388</v>
      </c>
      <c r="J9" s="21" t="s">
        <v>384</v>
      </c>
      <c r="K9" s="21" t="s">
        <v>391</v>
      </c>
      <c r="L9" s="21" t="s">
        <v>386</v>
      </c>
      <c r="M9" s="21"/>
    </row>
    <row r="10" ht="24.75" customHeight="1" spans="1:13">
      <c r="A10" s="19" t="s">
        <v>2</v>
      </c>
      <c r="B10" s="19" t="s">
        <v>356</v>
      </c>
      <c r="C10" s="22">
        <v>11</v>
      </c>
      <c r="D10" s="21" t="s">
        <v>379</v>
      </c>
      <c r="E10" s="21" t="s">
        <v>380</v>
      </c>
      <c r="F10" s="21" t="s">
        <v>387</v>
      </c>
      <c r="G10" s="21" t="s">
        <v>392</v>
      </c>
      <c r="H10" s="22">
        <v>11</v>
      </c>
      <c r="I10" s="21" t="s">
        <v>389</v>
      </c>
      <c r="J10" s="21" t="s">
        <v>384</v>
      </c>
      <c r="K10" s="21" t="s">
        <v>385</v>
      </c>
      <c r="L10" s="21" t="s">
        <v>386</v>
      </c>
      <c r="M10" s="21"/>
    </row>
    <row r="11" ht="24.75" customHeight="1" spans="1:13">
      <c r="A11" s="19" t="s">
        <v>2</v>
      </c>
      <c r="B11" s="19" t="s">
        <v>357</v>
      </c>
      <c r="C11" s="22">
        <v>16</v>
      </c>
      <c r="D11" s="21" t="s">
        <v>379</v>
      </c>
      <c r="E11" s="21" t="s">
        <v>380</v>
      </c>
      <c r="F11" s="21" t="s">
        <v>381</v>
      </c>
      <c r="G11" s="21" t="s">
        <v>382</v>
      </c>
      <c r="H11" s="22">
        <v>16</v>
      </c>
      <c r="I11" s="21" t="s">
        <v>383</v>
      </c>
      <c r="J11" s="21" t="s">
        <v>384</v>
      </c>
      <c r="K11" s="21" t="s">
        <v>385</v>
      </c>
      <c r="L11" s="21" t="s">
        <v>386</v>
      </c>
      <c r="M11" s="21"/>
    </row>
    <row r="12" ht="24.75" customHeight="1" spans="1:13">
      <c r="A12" s="19" t="s">
        <v>2</v>
      </c>
      <c r="B12" s="19" t="s">
        <v>358</v>
      </c>
      <c r="C12" s="22">
        <v>46</v>
      </c>
      <c r="D12" s="21" t="s">
        <v>379</v>
      </c>
      <c r="E12" s="21" t="s">
        <v>380</v>
      </c>
      <c r="F12" s="21" t="s">
        <v>390</v>
      </c>
      <c r="G12" s="21" t="s">
        <v>392</v>
      </c>
      <c r="H12" s="22">
        <v>46</v>
      </c>
      <c r="I12" s="21" t="s">
        <v>392</v>
      </c>
      <c r="J12" s="21" t="s">
        <v>384</v>
      </c>
      <c r="K12" s="21" t="s">
        <v>391</v>
      </c>
      <c r="L12" s="21" t="s">
        <v>386</v>
      </c>
      <c r="M12" s="21"/>
    </row>
    <row r="13" ht="24.75" customHeight="1" spans="1:13">
      <c r="A13" s="19" t="s">
        <v>2</v>
      </c>
      <c r="B13" s="19" t="s">
        <v>359</v>
      </c>
      <c r="C13" s="22">
        <v>52</v>
      </c>
      <c r="D13" s="21" t="s">
        <v>379</v>
      </c>
      <c r="E13" s="21" t="s">
        <v>380</v>
      </c>
      <c r="F13" s="21" t="s">
        <v>381</v>
      </c>
      <c r="G13" s="21" t="s">
        <v>382</v>
      </c>
      <c r="H13" s="22">
        <v>52</v>
      </c>
      <c r="I13" s="21" t="s">
        <v>383</v>
      </c>
      <c r="J13" s="21" t="s">
        <v>384</v>
      </c>
      <c r="K13" s="21" t="s">
        <v>385</v>
      </c>
      <c r="L13" s="21" t="s">
        <v>386</v>
      </c>
      <c r="M13" s="21"/>
    </row>
    <row r="14" ht="24.75" customHeight="1" spans="1:13">
      <c r="A14" s="19" t="s">
        <v>2</v>
      </c>
      <c r="B14" s="23" t="s">
        <v>360</v>
      </c>
      <c r="C14" s="24">
        <v>28</v>
      </c>
      <c r="D14" s="21" t="s">
        <v>379</v>
      </c>
      <c r="E14" s="21" t="s">
        <v>380</v>
      </c>
      <c r="F14" s="21" t="s">
        <v>387</v>
      </c>
      <c r="G14" s="21" t="s">
        <v>359</v>
      </c>
      <c r="H14" s="24">
        <v>28</v>
      </c>
      <c r="I14" s="21" t="s">
        <v>389</v>
      </c>
      <c r="J14" s="21" t="s">
        <v>384</v>
      </c>
      <c r="K14" s="21" t="s">
        <v>385</v>
      </c>
      <c r="L14" s="21" t="s">
        <v>386</v>
      </c>
      <c r="M14" s="21"/>
    </row>
    <row r="15" ht="24.75" customHeight="1" spans="1:13">
      <c r="A15" s="19" t="s">
        <v>2</v>
      </c>
      <c r="B15" s="25" t="s">
        <v>361</v>
      </c>
      <c r="C15" s="26">
        <v>5</v>
      </c>
      <c r="D15" s="21" t="s">
        <v>379</v>
      </c>
      <c r="E15" s="21" t="s">
        <v>380</v>
      </c>
      <c r="F15" s="21" t="s">
        <v>390</v>
      </c>
      <c r="G15" s="21" t="s">
        <v>359</v>
      </c>
      <c r="H15" s="26">
        <v>5</v>
      </c>
      <c r="I15" s="21" t="s">
        <v>359</v>
      </c>
      <c r="J15" s="21" t="s">
        <v>384</v>
      </c>
      <c r="K15" s="21" t="s">
        <v>391</v>
      </c>
      <c r="L15" s="21" t="s">
        <v>386</v>
      </c>
      <c r="M15" s="21"/>
    </row>
    <row r="16" ht="24.75" customHeight="1" spans="1:13">
      <c r="A16" s="19" t="s">
        <v>2</v>
      </c>
      <c r="B16" s="25" t="s">
        <v>362</v>
      </c>
      <c r="C16" s="26">
        <v>8</v>
      </c>
      <c r="D16" s="21" t="s">
        <v>379</v>
      </c>
      <c r="E16" s="21" t="s">
        <v>380</v>
      </c>
      <c r="F16" s="21" t="s">
        <v>381</v>
      </c>
      <c r="G16" s="21" t="s">
        <v>382</v>
      </c>
      <c r="H16" s="26">
        <v>8</v>
      </c>
      <c r="I16" s="21" t="s">
        <v>383</v>
      </c>
      <c r="J16" s="21" t="s">
        <v>384</v>
      </c>
      <c r="K16" s="21" t="s">
        <v>385</v>
      </c>
      <c r="L16" s="21" t="s">
        <v>386</v>
      </c>
      <c r="M16" s="21"/>
    </row>
    <row r="17" ht="24.75" customHeight="1" spans="1:13">
      <c r="A17" s="19" t="s">
        <v>2</v>
      </c>
      <c r="B17" s="25" t="s">
        <v>363</v>
      </c>
      <c r="C17" s="26">
        <v>7</v>
      </c>
      <c r="D17" s="21" t="s">
        <v>379</v>
      </c>
      <c r="E17" s="21" t="s">
        <v>380</v>
      </c>
      <c r="F17" s="21" t="s">
        <v>390</v>
      </c>
      <c r="G17" s="21" t="s">
        <v>393</v>
      </c>
      <c r="H17" s="26">
        <v>7</v>
      </c>
      <c r="I17" s="21" t="s">
        <v>393</v>
      </c>
      <c r="J17" s="21" t="s">
        <v>384</v>
      </c>
      <c r="K17" s="21" t="s">
        <v>391</v>
      </c>
      <c r="L17" s="21" t="s">
        <v>386</v>
      </c>
      <c r="M17" s="21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zoomScale="130" zoomScaleNormal="130" topLeftCell="D1" workbookViewId="0">
      <pane ySplit="7" topLeftCell="A8" activePane="bottomLeft" state="frozen"/>
      <selection/>
      <selection pane="bottomLeft" activeCell="J8" sqref="J8:J16"/>
    </sheetView>
  </sheetViews>
  <sheetFormatPr defaultColWidth="10" defaultRowHeight="13.5" customHeight="1"/>
  <cols>
    <col min="1" max="1" width="6.425" customWidth="1"/>
    <col min="2" max="2" width="16.7083333333333" customWidth="1"/>
    <col min="3" max="3" width="9.14166666666667" customWidth="1"/>
    <col min="4" max="4" width="6.28333333333333" customWidth="1"/>
    <col min="5" max="5" width="6" customWidth="1"/>
    <col min="6" max="6" width="6.28333333333333" customWidth="1"/>
    <col min="7" max="7" width="6.56666666666667" customWidth="1"/>
    <col min="8" max="8" width="6" customWidth="1"/>
    <col min="9" max="9" width="6.56666666666667" customWidth="1"/>
    <col min="10" max="10" width="25.2833333333333" customWidth="1"/>
    <col min="11" max="11" width="6.56666666666667" customWidth="1"/>
    <col min="12" max="12" width="12.1416666666667" customWidth="1"/>
    <col min="13" max="13" width="8.28333333333333" customWidth="1"/>
    <col min="14" max="14" width="8.14166666666667" customWidth="1"/>
    <col min="15" max="15" width="7.85833333333333" customWidth="1"/>
    <col min="16" max="16" width="6.28333333333333" customWidth="1"/>
    <col min="17" max="17" width="18.8583333333333" customWidth="1"/>
    <col min="18" max="18" width="25.8583333333333" customWidth="1"/>
    <col min="19" max="19" width="11.425" customWidth="1"/>
    <col min="20" max="20" width="9.70833333333333" customWidth="1"/>
  </cols>
  <sheetData>
    <row r="1" ht="14.25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5" t="s">
        <v>394</v>
      </c>
    </row>
    <row r="2" ht="36.75" customHeight="1" spans="1:19">
      <c r="A2" s="2" t="s">
        <v>395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25" customHeight="1" spans="1:19">
      <c r="A3" s="3" t="s">
        <v>396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3"/>
      <c r="S3" s="13"/>
    </row>
    <row r="4" ht="14.2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1"/>
      <c r="L4" s="1"/>
      <c r="M4" s="1"/>
      <c r="N4" s="10"/>
      <c r="O4" s="10"/>
      <c r="P4" s="10"/>
      <c r="Q4" s="14" t="s">
        <v>31</v>
      </c>
      <c r="R4" s="14"/>
      <c r="S4" s="14"/>
    </row>
    <row r="5" ht="15.75" customHeight="1" spans="1:19">
      <c r="A5" s="6" t="s">
        <v>322</v>
      </c>
      <c r="B5" s="6" t="s">
        <v>323</v>
      </c>
      <c r="C5" s="6" t="s">
        <v>397</v>
      </c>
      <c r="D5" s="6"/>
      <c r="E5" s="6"/>
      <c r="F5" s="6"/>
      <c r="G5" s="6"/>
      <c r="H5" s="6"/>
      <c r="I5" s="6"/>
      <c r="J5" s="6" t="s">
        <v>398</v>
      </c>
      <c r="K5" s="6" t="s">
        <v>399</v>
      </c>
      <c r="L5" s="6"/>
      <c r="M5" s="6"/>
      <c r="N5" s="6"/>
      <c r="O5" s="6"/>
      <c r="P5" s="6"/>
      <c r="Q5" s="6"/>
      <c r="R5" s="6"/>
      <c r="S5" s="6"/>
    </row>
    <row r="6" ht="16.5" customHeight="1" spans="1:19">
      <c r="A6" s="6"/>
      <c r="B6" s="6"/>
      <c r="C6" s="6" t="s">
        <v>367</v>
      </c>
      <c r="D6" s="6" t="s">
        <v>400</v>
      </c>
      <c r="E6" s="6"/>
      <c r="F6" s="6"/>
      <c r="G6" s="6"/>
      <c r="H6" s="6" t="s">
        <v>401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27" customHeight="1" spans="1:19">
      <c r="A7" s="6"/>
      <c r="B7" s="6"/>
      <c r="C7" s="6"/>
      <c r="D7" s="6" t="s">
        <v>138</v>
      </c>
      <c r="E7" s="6" t="s">
        <v>402</v>
      </c>
      <c r="F7" s="6" t="s">
        <v>142</v>
      </c>
      <c r="G7" s="6" t="s">
        <v>403</v>
      </c>
      <c r="H7" s="6" t="s">
        <v>159</v>
      </c>
      <c r="I7" s="6" t="s">
        <v>160</v>
      </c>
      <c r="J7" s="6"/>
      <c r="K7" s="6" t="s">
        <v>370</v>
      </c>
      <c r="L7" s="6" t="s">
        <v>371</v>
      </c>
      <c r="M7" s="6" t="s">
        <v>372</v>
      </c>
      <c r="N7" s="6" t="s">
        <v>377</v>
      </c>
      <c r="O7" s="6" t="s">
        <v>373</v>
      </c>
      <c r="P7" s="6" t="s">
        <v>404</v>
      </c>
      <c r="Q7" s="6" t="s">
        <v>405</v>
      </c>
      <c r="R7" s="6" t="s">
        <v>406</v>
      </c>
      <c r="S7" s="6" t="s">
        <v>378</v>
      </c>
    </row>
    <row r="8" ht="17.25" customHeight="1" spans="1:19">
      <c r="A8" s="7" t="s">
        <v>2</v>
      </c>
      <c r="B8" s="7" t="s">
        <v>4</v>
      </c>
      <c r="C8" s="8">
        <v>2138.74</v>
      </c>
      <c r="D8" s="8">
        <v>1857.74</v>
      </c>
      <c r="E8" s="9"/>
      <c r="F8" s="9"/>
      <c r="G8" s="9"/>
      <c r="H8" s="8">
        <v>1857.74</v>
      </c>
      <c r="I8" s="8">
        <v>281</v>
      </c>
      <c r="J8" s="7"/>
      <c r="K8" s="11" t="s">
        <v>380</v>
      </c>
      <c r="L8" s="11" t="s">
        <v>407</v>
      </c>
      <c r="M8" s="7"/>
      <c r="N8" s="7"/>
      <c r="O8" s="7"/>
      <c r="P8" s="7"/>
      <c r="Q8" s="7"/>
      <c r="R8" s="7"/>
      <c r="S8" s="7"/>
    </row>
    <row r="9" customHeight="1" spans="1:19">
      <c r="A9" s="7"/>
      <c r="B9" s="7"/>
      <c r="C9" s="8"/>
      <c r="D9" s="8"/>
      <c r="E9" s="9"/>
      <c r="F9" s="9"/>
      <c r="G9" s="9"/>
      <c r="H9" s="8"/>
      <c r="I9" s="8"/>
      <c r="J9" s="7"/>
      <c r="K9" s="12"/>
      <c r="L9" s="11" t="s">
        <v>408</v>
      </c>
      <c r="M9" s="7"/>
      <c r="N9" s="7"/>
      <c r="O9" s="7"/>
      <c r="P9" s="7"/>
      <c r="Q9" s="7"/>
      <c r="R9" s="7"/>
      <c r="S9" s="7"/>
    </row>
    <row r="10" customHeight="1" spans="1:19">
      <c r="A10" s="7"/>
      <c r="B10" s="7"/>
      <c r="C10" s="8"/>
      <c r="D10" s="8"/>
      <c r="E10" s="9"/>
      <c r="F10" s="9"/>
      <c r="G10" s="9"/>
      <c r="H10" s="8"/>
      <c r="I10" s="8"/>
      <c r="J10" s="7"/>
      <c r="K10" s="12"/>
      <c r="L10" s="11" t="s">
        <v>409</v>
      </c>
      <c r="M10" s="7"/>
      <c r="N10" s="7"/>
      <c r="O10" s="7"/>
      <c r="P10" s="7"/>
      <c r="Q10" s="7"/>
      <c r="R10" s="7"/>
      <c r="S10" s="7"/>
    </row>
    <row r="11" customHeight="1" spans="1:19">
      <c r="A11" s="7"/>
      <c r="B11" s="7"/>
      <c r="C11" s="8"/>
      <c r="D11" s="8"/>
      <c r="E11" s="9"/>
      <c r="F11" s="9"/>
      <c r="G11" s="9"/>
      <c r="H11" s="8"/>
      <c r="I11" s="8"/>
      <c r="J11" s="7"/>
      <c r="K11" s="12"/>
      <c r="L11" s="11" t="s">
        <v>410</v>
      </c>
      <c r="M11" s="7"/>
      <c r="N11" s="7"/>
      <c r="O11" s="7"/>
      <c r="P11" s="7"/>
      <c r="Q11" s="7"/>
      <c r="R11" s="7"/>
      <c r="S11" s="7"/>
    </row>
    <row r="12" customHeight="1" spans="1:19">
      <c r="A12" s="7"/>
      <c r="B12" s="7"/>
      <c r="C12" s="8"/>
      <c r="D12" s="8"/>
      <c r="E12" s="9"/>
      <c r="F12" s="9"/>
      <c r="G12" s="9"/>
      <c r="H12" s="8"/>
      <c r="I12" s="8"/>
      <c r="J12" s="7"/>
      <c r="K12" s="11" t="s">
        <v>411</v>
      </c>
      <c r="L12" s="11" t="s">
        <v>412</v>
      </c>
      <c r="M12" s="7"/>
      <c r="N12" s="7"/>
      <c r="O12" s="7"/>
      <c r="P12" s="7"/>
      <c r="Q12" s="7"/>
      <c r="R12" s="7"/>
      <c r="S12" s="7"/>
    </row>
    <row r="13" customHeight="1" spans="1:19">
      <c r="A13" s="7"/>
      <c r="B13" s="7"/>
      <c r="C13" s="8"/>
      <c r="D13" s="8"/>
      <c r="E13" s="9"/>
      <c r="F13" s="9"/>
      <c r="G13" s="9"/>
      <c r="H13" s="8"/>
      <c r="I13" s="8"/>
      <c r="J13" s="7"/>
      <c r="K13" s="12"/>
      <c r="L13" s="11" t="s">
        <v>413</v>
      </c>
      <c r="M13" s="7"/>
      <c r="N13" s="7"/>
      <c r="O13" s="7"/>
      <c r="P13" s="7"/>
      <c r="Q13" s="7"/>
      <c r="R13" s="7"/>
      <c r="S13" s="7"/>
    </row>
    <row r="14" customHeight="1" spans="1:19">
      <c r="A14" s="7"/>
      <c r="B14" s="7"/>
      <c r="C14" s="8"/>
      <c r="D14" s="8"/>
      <c r="E14" s="9"/>
      <c r="F14" s="9"/>
      <c r="G14" s="9"/>
      <c r="H14" s="8"/>
      <c r="I14" s="8"/>
      <c r="J14" s="7"/>
      <c r="K14" s="12"/>
      <c r="L14" s="11" t="s">
        <v>414</v>
      </c>
      <c r="M14" s="7"/>
      <c r="N14" s="7"/>
      <c r="O14" s="7"/>
      <c r="P14" s="7"/>
      <c r="Q14" s="7"/>
      <c r="R14" s="7"/>
      <c r="S14" s="7"/>
    </row>
    <row r="15" customHeight="1" spans="1:19">
      <c r="A15" s="7"/>
      <c r="B15" s="7"/>
      <c r="C15" s="8"/>
      <c r="D15" s="8"/>
      <c r="E15" s="9"/>
      <c r="F15" s="9"/>
      <c r="G15" s="9"/>
      <c r="H15" s="8"/>
      <c r="I15" s="8"/>
      <c r="J15" s="7"/>
      <c r="K15" s="12"/>
      <c r="L15" s="11" t="s">
        <v>415</v>
      </c>
      <c r="M15" s="7"/>
      <c r="N15" s="7"/>
      <c r="O15" s="7"/>
      <c r="P15" s="7"/>
      <c r="Q15" s="7"/>
      <c r="R15" s="7"/>
      <c r="S15" s="7"/>
    </row>
    <row r="16" customHeight="1" spans="1:19">
      <c r="A16" s="7"/>
      <c r="B16" s="7"/>
      <c r="C16" s="8"/>
      <c r="D16" s="8"/>
      <c r="E16" s="9"/>
      <c r="F16" s="9"/>
      <c r="G16" s="9"/>
      <c r="H16" s="8"/>
      <c r="I16" s="8"/>
      <c r="J16" s="7"/>
      <c r="K16" s="11" t="s">
        <v>416</v>
      </c>
      <c r="L16" s="11" t="s">
        <v>417</v>
      </c>
      <c r="M16" s="7"/>
      <c r="N16" s="7"/>
      <c r="O16" s="7"/>
      <c r="P16" s="7"/>
      <c r="Q16" s="7"/>
      <c r="R16" s="7"/>
      <c r="S16" s="7"/>
    </row>
  </sheetData>
  <mergeCells count="23">
    <mergeCell ref="A2:S2"/>
    <mergeCell ref="A3:Q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zoomScale="130" zoomScaleNormal="130" workbookViewId="0">
      <selection activeCell="H19" sqref="H19"/>
    </sheetView>
  </sheetViews>
  <sheetFormatPr defaultColWidth="10" defaultRowHeight="13.5" customHeight="1" outlineLevelCol="7"/>
  <cols>
    <col min="1" max="1" width="30.7083333333333" customWidth="1"/>
    <col min="2" max="2" width="16.5666666666667" customWidth="1"/>
    <col min="3" max="3" width="23" customWidth="1"/>
    <col min="4" max="4" width="16.2833333333333" customWidth="1"/>
    <col min="5" max="5" width="24" customWidth="1"/>
    <col min="6" max="6" width="13.2833333333333" customWidth="1"/>
    <col min="7" max="7" width="20.2833333333333" customWidth="1"/>
    <col min="8" max="8" width="14.5666666666667" customWidth="1"/>
    <col min="9" max="9" width="9.70833333333333" customWidth="1"/>
  </cols>
  <sheetData>
    <row r="1" ht="24.75" customHeight="1" spans="1:8">
      <c r="A1" s="15"/>
      <c r="B1" s="1"/>
      <c r="C1" s="1"/>
      <c r="D1" s="1"/>
      <c r="E1" s="1"/>
      <c r="F1" s="1"/>
      <c r="G1" s="1"/>
      <c r="H1" s="27" t="s">
        <v>29</v>
      </c>
    </row>
    <row r="2" ht="24.75" customHeight="1" spans="1:8">
      <c r="A2" s="75" t="s">
        <v>7</v>
      </c>
      <c r="B2" s="75"/>
      <c r="C2" s="75"/>
      <c r="D2" s="75"/>
      <c r="E2" s="75"/>
      <c r="F2" s="75"/>
      <c r="G2" s="75"/>
      <c r="H2" s="75"/>
    </row>
    <row r="3" ht="24.75" customHeight="1" spans="1:8">
      <c r="A3" s="17" t="s">
        <v>30</v>
      </c>
      <c r="B3" s="17"/>
      <c r="C3" s="17"/>
      <c r="D3" s="17"/>
      <c r="E3" s="17"/>
      <c r="F3" s="17"/>
      <c r="G3" s="28" t="s">
        <v>31</v>
      </c>
      <c r="H3" s="28"/>
    </row>
    <row r="4" ht="24.75" customHeight="1" spans="1:8">
      <c r="A4" s="18" t="s">
        <v>32</v>
      </c>
      <c r="B4" s="18"/>
      <c r="C4" s="18" t="s">
        <v>33</v>
      </c>
      <c r="D4" s="18"/>
      <c r="E4" s="18"/>
      <c r="F4" s="18"/>
      <c r="G4" s="18"/>
      <c r="H4" s="18"/>
    </row>
    <row r="5" ht="24.75" customHeight="1" spans="1:8">
      <c r="A5" s="18" t="s">
        <v>34</v>
      </c>
      <c r="B5" s="18" t="s">
        <v>35</v>
      </c>
      <c r="C5" s="18" t="s">
        <v>36</v>
      </c>
      <c r="D5" s="18" t="s">
        <v>35</v>
      </c>
      <c r="E5" s="18" t="s">
        <v>37</v>
      </c>
      <c r="F5" s="18" t="s">
        <v>35</v>
      </c>
      <c r="G5" s="18" t="s">
        <v>38</v>
      </c>
      <c r="H5" s="18" t="s">
        <v>35</v>
      </c>
    </row>
    <row r="6" ht="19.5" customHeight="1" spans="1:8">
      <c r="A6" s="35" t="s">
        <v>39</v>
      </c>
      <c r="B6" s="76">
        <v>2138.74</v>
      </c>
      <c r="C6" s="43" t="s">
        <v>40</v>
      </c>
      <c r="D6" s="77"/>
      <c r="E6" s="35" t="s">
        <v>41</v>
      </c>
      <c r="F6" s="78">
        <f>F7+F8+F9</f>
        <v>1857.74</v>
      </c>
      <c r="G6" s="43" t="s">
        <v>42</v>
      </c>
      <c r="H6" s="76">
        <v>1347.15</v>
      </c>
    </row>
    <row r="7" ht="19.5" customHeight="1" spans="1:8">
      <c r="A7" s="43" t="s">
        <v>43</v>
      </c>
      <c r="B7" s="76">
        <v>2127.74</v>
      </c>
      <c r="C7" s="43" t="s">
        <v>44</v>
      </c>
      <c r="D7" s="77"/>
      <c r="E7" s="43" t="s">
        <v>45</v>
      </c>
      <c r="F7" s="76">
        <v>1698.62</v>
      </c>
      <c r="G7" s="43" t="s">
        <v>46</v>
      </c>
      <c r="H7" s="76">
        <v>121.02</v>
      </c>
    </row>
    <row r="8" ht="19.5" customHeight="1" spans="1:8">
      <c r="A8" s="35" t="s">
        <v>47</v>
      </c>
      <c r="B8" s="76">
        <v>11</v>
      </c>
      <c r="C8" s="43" t="s">
        <v>48</v>
      </c>
      <c r="D8" s="77"/>
      <c r="E8" s="43" t="s">
        <v>49</v>
      </c>
      <c r="F8" s="76">
        <v>121.02</v>
      </c>
      <c r="G8" s="43" t="s">
        <v>50</v>
      </c>
      <c r="H8" s="76">
        <v>130</v>
      </c>
    </row>
    <row r="9" ht="19.5" customHeight="1" spans="1:8">
      <c r="A9" s="43" t="s">
        <v>51</v>
      </c>
      <c r="B9" s="76"/>
      <c r="C9" s="43" t="s">
        <v>52</v>
      </c>
      <c r="D9" s="77"/>
      <c r="E9" s="43" t="s">
        <v>53</v>
      </c>
      <c r="F9" s="76">
        <v>38.1</v>
      </c>
      <c r="G9" s="43" t="s">
        <v>54</v>
      </c>
      <c r="H9" s="76">
        <v>140</v>
      </c>
    </row>
    <row r="10" ht="19.5" customHeight="1" spans="1:8">
      <c r="A10" s="43" t="s">
        <v>55</v>
      </c>
      <c r="B10" s="76">
        <v>11</v>
      </c>
      <c r="C10" s="43" t="s">
        <v>56</v>
      </c>
      <c r="D10" s="77"/>
      <c r="E10" s="35" t="s">
        <v>57</v>
      </c>
      <c r="F10" s="78">
        <v>281</v>
      </c>
      <c r="G10" s="43" t="s">
        <v>58</v>
      </c>
      <c r="H10" s="76"/>
    </row>
    <row r="11" ht="19.5" customHeight="1" spans="1:8">
      <c r="A11" s="43" t="s">
        <v>59</v>
      </c>
      <c r="B11" s="76"/>
      <c r="C11" s="43" t="s">
        <v>60</v>
      </c>
      <c r="D11" s="77"/>
      <c r="E11" s="43" t="s">
        <v>61</v>
      </c>
      <c r="F11" s="76">
        <v>140</v>
      </c>
      <c r="G11" s="43" t="s">
        <v>62</v>
      </c>
      <c r="H11" s="76"/>
    </row>
    <row r="12" ht="19.5" customHeight="1" spans="1:8">
      <c r="A12" s="43" t="s">
        <v>63</v>
      </c>
      <c r="B12" s="76"/>
      <c r="C12" s="43" t="s">
        <v>64</v>
      </c>
      <c r="D12" s="77"/>
      <c r="E12" s="43" t="s">
        <v>65</v>
      </c>
      <c r="F12" s="76"/>
      <c r="G12" s="43" t="s">
        <v>66</v>
      </c>
      <c r="H12" s="76"/>
    </row>
    <row r="13" ht="19.5" customHeight="1" spans="1:8">
      <c r="A13" s="43" t="s">
        <v>67</v>
      </c>
      <c r="B13" s="76"/>
      <c r="C13" s="43" t="s">
        <v>68</v>
      </c>
      <c r="D13" s="77">
        <v>215.94</v>
      </c>
      <c r="E13" s="43" t="s">
        <v>69</v>
      </c>
      <c r="F13" s="76"/>
      <c r="G13" s="43" t="s">
        <v>70</v>
      </c>
      <c r="H13" s="76"/>
    </row>
    <row r="14" ht="19.5" customHeight="1" spans="1:8">
      <c r="A14" s="43" t="s">
        <v>71</v>
      </c>
      <c r="B14" s="76"/>
      <c r="C14" s="43" t="s">
        <v>72</v>
      </c>
      <c r="D14" s="77"/>
      <c r="E14" s="43" t="s">
        <v>73</v>
      </c>
      <c r="F14" s="76"/>
      <c r="G14" s="43" t="s">
        <v>74</v>
      </c>
      <c r="H14" s="76">
        <v>389.57</v>
      </c>
    </row>
    <row r="15" ht="19.5" customHeight="1" spans="1:8">
      <c r="A15" s="43" t="s">
        <v>75</v>
      </c>
      <c r="B15" s="76"/>
      <c r="C15" s="43" t="s">
        <v>76</v>
      </c>
      <c r="D15" s="77">
        <v>183.74</v>
      </c>
      <c r="E15" s="43" t="s">
        <v>77</v>
      </c>
      <c r="F15" s="76">
        <v>130</v>
      </c>
      <c r="G15" s="43" t="s">
        <v>78</v>
      </c>
      <c r="H15" s="76"/>
    </row>
    <row r="16" ht="19.5" customHeight="1" spans="1:8">
      <c r="A16" s="43" t="s">
        <v>79</v>
      </c>
      <c r="B16" s="76"/>
      <c r="C16" s="43" t="s">
        <v>80</v>
      </c>
      <c r="D16" s="77"/>
      <c r="E16" s="43" t="s">
        <v>81</v>
      </c>
      <c r="F16" s="76"/>
      <c r="G16" s="43" t="s">
        <v>82</v>
      </c>
      <c r="H16" s="76"/>
    </row>
    <row r="17" ht="19.5" customHeight="1" spans="1:8">
      <c r="A17" s="43" t="s">
        <v>83</v>
      </c>
      <c r="B17" s="76"/>
      <c r="C17" s="43" t="s">
        <v>84</v>
      </c>
      <c r="D17" s="77"/>
      <c r="E17" s="43" t="s">
        <v>85</v>
      </c>
      <c r="F17" s="76"/>
      <c r="G17" s="43" t="s">
        <v>86</v>
      </c>
      <c r="H17" s="76"/>
    </row>
    <row r="18" ht="19.5" customHeight="1" spans="1:8">
      <c r="A18" s="43" t="s">
        <v>87</v>
      </c>
      <c r="B18" s="76"/>
      <c r="C18" s="43" t="s">
        <v>88</v>
      </c>
      <c r="D18" s="77">
        <v>1637.55</v>
      </c>
      <c r="E18" s="43" t="s">
        <v>89</v>
      </c>
      <c r="F18" s="76"/>
      <c r="G18" s="43" t="s">
        <v>90</v>
      </c>
      <c r="H18" s="76"/>
    </row>
    <row r="19" ht="19.5" customHeight="1" spans="1:8">
      <c r="A19" s="43" t="s">
        <v>91</v>
      </c>
      <c r="B19" s="76"/>
      <c r="C19" s="43" t="s">
        <v>92</v>
      </c>
      <c r="D19" s="77"/>
      <c r="E19" s="43" t="s">
        <v>93</v>
      </c>
      <c r="F19" s="76"/>
      <c r="G19" s="43" t="s">
        <v>94</v>
      </c>
      <c r="H19" s="76">
        <v>11</v>
      </c>
    </row>
    <row r="20" ht="19.5" customHeight="1" spans="1:8">
      <c r="A20" s="35" t="s">
        <v>95</v>
      </c>
      <c r="B20" s="78"/>
      <c r="C20" s="43" t="s">
        <v>96</v>
      </c>
      <c r="D20" s="77"/>
      <c r="E20" s="43" t="s">
        <v>97</v>
      </c>
      <c r="F20" s="76">
        <v>11</v>
      </c>
      <c r="G20" s="42"/>
      <c r="H20" s="79"/>
    </row>
    <row r="21" ht="19.5" customHeight="1" spans="1:8">
      <c r="A21" s="35" t="s">
        <v>98</v>
      </c>
      <c r="B21" s="78"/>
      <c r="C21" s="43" t="s">
        <v>99</v>
      </c>
      <c r="D21" s="77"/>
      <c r="E21" s="35" t="s">
        <v>100</v>
      </c>
      <c r="F21" s="78"/>
      <c r="G21" s="42"/>
      <c r="H21" s="79"/>
    </row>
    <row r="22" ht="19.5" customHeight="1" spans="1:8">
      <c r="A22" s="35" t="s">
        <v>101</v>
      </c>
      <c r="B22" s="78"/>
      <c r="C22" s="43" t="s">
        <v>102</v>
      </c>
      <c r="D22" s="77"/>
      <c r="E22" s="42"/>
      <c r="F22" s="80"/>
      <c r="G22" s="42"/>
      <c r="H22" s="79"/>
    </row>
    <row r="23" ht="19.5" customHeight="1" spans="1:8">
      <c r="A23" s="35" t="s">
        <v>103</v>
      </c>
      <c r="B23" s="78"/>
      <c r="C23" s="43" t="s">
        <v>104</v>
      </c>
      <c r="D23" s="77"/>
      <c r="E23" s="42"/>
      <c r="F23" s="80"/>
      <c r="G23" s="42"/>
      <c r="H23" s="79"/>
    </row>
    <row r="24" ht="19.5" customHeight="1" spans="1:8">
      <c r="A24" s="35" t="s">
        <v>105</v>
      </c>
      <c r="B24" s="78"/>
      <c r="C24" s="43" t="s">
        <v>106</v>
      </c>
      <c r="D24" s="77"/>
      <c r="E24" s="42"/>
      <c r="F24" s="80"/>
      <c r="G24" s="42"/>
      <c r="H24" s="79"/>
    </row>
    <row r="25" ht="19.5" customHeight="1" spans="1:8">
      <c r="A25" s="43" t="s">
        <v>107</v>
      </c>
      <c r="B25" s="76"/>
      <c r="C25" s="43" t="s">
        <v>108</v>
      </c>
      <c r="D25" s="77">
        <v>101.51</v>
      </c>
      <c r="E25" s="42"/>
      <c r="F25" s="80"/>
      <c r="G25" s="42"/>
      <c r="H25" s="79"/>
    </row>
    <row r="26" ht="19.5" customHeight="1" spans="1:8">
      <c r="A26" s="43" t="s">
        <v>109</v>
      </c>
      <c r="B26" s="76"/>
      <c r="C26" s="43" t="s">
        <v>110</v>
      </c>
      <c r="D26" s="77"/>
      <c r="E26" s="42"/>
      <c r="F26" s="80"/>
      <c r="G26" s="42"/>
      <c r="H26" s="79"/>
    </row>
    <row r="27" ht="19.5" customHeight="1" spans="1:8">
      <c r="A27" s="43" t="s">
        <v>111</v>
      </c>
      <c r="B27" s="76"/>
      <c r="C27" s="43" t="s">
        <v>112</v>
      </c>
      <c r="D27" s="77"/>
      <c r="E27" s="42"/>
      <c r="F27" s="80"/>
      <c r="G27" s="42"/>
      <c r="H27" s="79"/>
    </row>
    <row r="28" ht="19.5" customHeight="1" spans="1:8">
      <c r="A28" s="35" t="s">
        <v>113</v>
      </c>
      <c r="B28" s="78"/>
      <c r="C28" s="43" t="s">
        <v>114</v>
      </c>
      <c r="D28" s="77"/>
      <c r="E28" s="42"/>
      <c r="F28" s="80"/>
      <c r="G28" s="42"/>
      <c r="H28" s="79"/>
    </row>
    <row r="29" ht="19.5" customHeight="1" spans="1:8">
      <c r="A29" s="35" t="s">
        <v>115</v>
      </c>
      <c r="B29" s="78"/>
      <c r="C29" s="43" t="s">
        <v>116</v>
      </c>
      <c r="D29" s="77"/>
      <c r="E29" s="42"/>
      <c r="F29" s="80"/>
      <c r="G29" s="42"/>
      <c r="H29" s="79"/>
    </row>
    <row r="30" ht="19.5" customHeight="1" spans="1:8">
      <c r="A30" s="35" t="s">
        <v>117</v>
      </c>
      <c r="B30" s="78"/>
      <c r="C30" s="43" t="s">
        <v>118</v>
      </c>
      <c r="D30" s="77"/>
      <c r="E30" s="42"/>
      <c r="F30" s="80"/>
      <c r="G30" s="42"/>
      <c r="H30" s="79"/>
    </row>
    <row r="31" ht="19.5" customHeight="1" spans="1:8">
      <c r="A31" s="35" t="s">
        <v>119</v>
      </c>
      <c r="B31" s="78"/>
      <c r="C31" s="43" t="s">
        <v>120</v>
      </c>
      <c r="D31" s="77"/>
      <c r="E31" s="42"/>
      <c r="F31" s="80"/>
      <c r="G31" s="42"/>
      <c r="H31" s="79"/>
    </row>
    <row r="32" ht="19.5" customHeight="1" spans="1:8">
      <c r="A32" s="35" t="s">
        <v>121</v>
      </c>
      <c r="B32" s="78"/>
      <c r="C32" s="43" t="s">
        <v>122</v>
      </c>
      <c r="D32" s="77"/>
      <c r="E32" s="42"/>
      <c r="F32" s="80"/>
      <c r="G32" s="42"/>
      <c r="H32" s="79"/>
    </row>
    <row r="33" ht="19.5" customHeight="1" spans="1:8">
      <c r="A33" s="43"/>
      <c r="B33" s="80"/>
      <c r="C33" s="43" t="s">
        <v>123</v>
      </c>
      <c r="D33" s="77"/>
      <c r="E33" s="42"/>
      <c r="F33" s="80"/>
      <c r="G33" s="42"/>
      <c r="H33" s="80"/>
    </row>
    <row r="34" ht="19.5" customHeight="1" spans="1:8">
      <c r="A34" s="43"/>
      <c r="B34" s="80"/>
      <c r="C34" s="43" t="s">
        <v>124</v>
      </c>
      <c r="D34" s="77"/>
      <c r="E34" s="42"/>
      <c r="F34" s="80"/>
      <c r="G34" s="42"/>
      <c r="H34" s="80"/>
    </row>
    <row r="35" ht="19.5" customHeight="1" spans="1:8">
      <c r="A35" s="43"/>
      <c r="B35" s="80"/>
      <c r="C35" s="43" t="s">
        <v>125</v>
      </c>
      <c r="D35" s="77"/>
      <c r="E35" s="42"/>
      <c r="F35" s="80"/>
      <c r="G35" s="42"/>
      <c r="H35" s="80"/>
    </row>
    <row r="36" ht="19.5" customHeight="1" spans="1:8">
      <c r="A36" s="43"/>
      <c r="B36" s="80"/>
      <c r="C36" s="42"/>
      <c r="D36" s="80"/>
      <c r="E36" s="42"/>
      <c r="F36" s="80"/>
      <c r="G36" s="42"/>
      <c r="H36" s="80"/>
    </row>
    <row r="37" ht="19.5" customHeight="1" spans="1:8">
      <c r="A37" s="35" t="s">
        <v>126</v>
      </c>
      <c r="B37" s="78">
        <v>2138.74</v>
      </c>
      <c r="C37" s="35" t="s">
        <v>127</v>
      </c>
      <c r="D37" s="78">
        <v>2138.74</v>
      </c>
      <c r="E37" s="35" t="s">
        <v>127</v>
      </c>
      <c r="F37" s="78">
        <v>2138.74</v>
      </c>
      <c r="G37" s="35" t="s">
        <v>127</v>
      </c>
      <c r="H37" s="78">
        <v>2138.74</v>
      </c>
    </row>
    <row r="38" ht="19.5" customHeight="1" spans="1:8">
      <c r="A38" s="35" t="s">
        <v>128</v>
      </c>
      <c r="B38" s="78"/>
      <c r="C38" s="35" t="s">
        <v>129</v>
      </c>
      <c r="D38" s="78"/>
      <c r="E38" s="35" t="s">
        <v>129</v>
      </c>
      <c r="F38" s="78"/>
      <c r="G38" s="35" t="s">
        <v>129</v>
      </c>
      <c r="H38" s="78"/>
    </row>
    <row r="39" ht="19.5" customHeight="1" spans="1:8">
      <c r="A39" s="43"/>
      <c r="B39" s="76"/>
      <c r="C39" s="42"/>
      <c r="D39" s="76"/>
      <c r="E39" s="21"/>
      <c r="F39" s="78"/>
      <c r="G39" s="21"/>
      <c r="H39" s="78"/>
    </row>
    <row r="40" ht="19.5" customHeight="1" spans="1:8">
      <c r="A40" s="35" t="s">
        <v>130</v>
      </c>
      <c r="B40" s="78">
        <v>2138.74</v>
      </c>
      <c r="C40" s="35" t="s">
        <v>131</v>
      </c>
      <c r="D40" s="78">
        <v>2138.74</v>
      </c>
      <c r="E40" s="35" t="s">
        <v>131</v>
      </c>
      <c r="F40" s="78">
        <v>2138.74</v>
      </c>
      <c r="G40" s="35" t="s">
        <v>131</v>
      </c>
      <c r="H40" s="78">
        <v>2138.74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7" right="0.7" top="0.75" bottom="0.75" header="0.3" footer="0.3"/>
  <pageSetup paperSize="9" scale="5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zoomScale="130" zoomScaleNormal="130" workbookViewId="0">
      <selection activeCell="C7" sqref="C7:E7"/>
    </sheetView>
  </sheetViews>
  <sheetFormatPr defaultColWidth="10" defaultRowHeight="13.5" customHeight="1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4.25" customHeight="1" spans="1:25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7" t="s">
        <v>132</v>
      </c>
      <c r="Y1" s="27"/>
    </row>
    <row r="2" ht="29.25" customHeight="1" spans="1:25">
      <c r="A2" s="29" t="s">
        <v>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19.5" customHeight="1" spans="1:25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28" t="s">
        <v>31</v>
      </c>
      <c r="Y3" s="28"/>
    </row>
    <row r="4" ht="19.5" customHeight="1" spans="1:25">
      <c r="A4" s="18" t="s">
        <v>133</v>
      </c>
      <c r="B4" s="18" t="s">
        <v>134</v>
      </c>
      <c r="C4" s="18" t="s">
        <v>135</v>
      </c>
      <c r="D4" s="18" t="s">
        <v>136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128</v>
      </c>
      <c r="T4" s="18"/>
      <c r="U4" s="18"/>
      <c r="V4" s="18"/>
      <c r="W4" s="18"/>
      <c r="X4" s="18"/>
      <c r="Y4" s="18"/>
    </row>
    <row r="5" ht="19.5" customHeight="1" spans="1:25">
      <c r="A5" s="18"/>
      <c r="B5" s="18"/>
      <c r="C5" s="18"/>
      <c r="D5" s="18" t="s">
        <v>137</v>
      </c>
      <c r="E5" s="18" t="s">
        <v>138</v>
      </c>
      <c r="F5" s="18" t="s">
        <v>139</v>
      </c>
      <c r="G5" s="18" t="s">
        <v>140</v>
      </c>
      <c r="H5" s="18" t="s">
        <v>141</v>
      </c>
      <c r="I5" s="18" t="s">
        <v>142</v>
      </c>
      <c r="J5" s="18" t="s">
        <v>143</v>
      </c>
      <c r="K5" s="18"/>
      <c r="L5" s="18"/>
      <c r="M5" s="18"/>
      <c r="N5" s="18" t="s">
        <v>144</v>
      </c>
      <c r="O5" s="18" t="s">
        <v>145</v>
      </c>
      <c r="P5" s="18" t="s">
        <v>146</v>
      </c>
      <c r="Q5" s="18" t="s">
        <v>147</v>
      </c>
      <c r="R5" s="18" t="s">
        <v>148</v>
      </c>
      <c r="S5" s="18" t="s">
        <v>137</v>
      </c>
      <c r="T5" s="18" t="s">
        <v>138</v>
      </c>
      <c r="U5" s="18" t="s">
        <v>139</v>
      </c>
      <c r="V5" s="18" t="s">
        <v>140</v>
      </c>
      <c r="W5" s="18" t="s">
        <v>141</v>
      </c>
      <c r="X5" s="18" t="s">
        <v>142</v>
      </c>
      <c r="Y5" s="18" t="s">
        <v>149</v>
      </c>
    </row>
    <row r="6" ht="19.5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150</v>
      </c>
      <c r="K6" s="18" t="s">
        <v>151</v>
      </c>
      <c r="L6" s="18" t="s">
        <v>152</v>
      </c>
      <c r="M6" s="18" t="s">
        <v>141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0.25" customHeight="1" spans="1:25">
      <c r="A7" s="21"/>
      <c r="B7" s="35" t="s">
        <v>135</v>
      </c>
      <c r="C7" s="74">
        <v>2138.74</v>
      </c>
      <c r="D7" s="74">
        <v>2138.74</v>
      </c>
      <c r="E7" s="74">
        <v>2138.74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ht="20.25" customHeight="1" spans="1:25">
      <c r="A8" s="19" t="s">
        <v>153</v>
      </c>
      <c r="B8" s="19" t="s">
        <v>154</v>
      </c>
      <c r="C8" s="74">
        <v>2138.74</v>
      </c>
      <c r="D8" s="74">
        <v>2138.74</v>
      </c>
      <c r="E8" s="74">
        <v>2138.74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ht="20.25" customHeight="1" spans="1:25">
      <c r="A9" s="19" t="s">
        <v>2</v>
      </c>
      <c r="B9" s="19" t="s">
        <v>4</v>
      </c>
      <c r="C9" s="74">
        <v>2138.74</v>
      </c>
      <c r="D9" s="74">
        <v>2138.74</v>
      </c>
      <c r="E9" s="74">
        <v>2138.74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selection activeCell="H14" sqref="H14"/>
    </sheetView>
  </sheetViews>
  <sheetFormatPr defaultColWidth="10" defaultRowHeight="13.5" customHeight="1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425" customWidth="1"/>
    <col min="12" max="12" width="9.70833333333333" customWidth="1"/>
  </cols>
  <sheetData>
    <row r="1" ht="14.25" customHeight="1" spans="1:11">
      <c r="A1" s="15"/>
      <c r="B1" s="1"/>
      <c r="C1" s="1"/>
      <c r="D1" s="64"/>
      <c r="E1" s="1"/>
      <c r="F1" s="1"/>
      <c r="G1" s="1"/>
      <c r="H1" s="1"/>
      <c r="I1" s="1"/>
      <c r="J1" s="1"/>
      <c r="K1" s="27" t="s">
        <v>155</v>
      </c>
    </row>
    <row r="2" ht="27.75" customHeight="1" spans="1:11">
      <c r="A2" s="29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1.75" customHeight="1" spans="1:1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28" t="s">
        <v>31</v>
      </c>
    </row>
    <row r="4" ht="24" customHeight="1" spans="1:11">
      <c r="A4" s="18" t="s">
        <v>156</v>
      </c>
      <c r="B4" s="18"/>
      <c r="C4" s="18"/>
      <c r="D4" s="18" t="s">
        <v>157</v>
      </c>
      <c r="E4" s="18" t="s">
        <v>158</v>
      </c>
      <c r="F4" s="18" t="s">
        <v>135</v>
      </c>
      <c r="G4" s="18" t="s">
        <v>159</v>
      </c>
      <c r="H4" s="18" t="s">
        <v>160</v>
      </c>
      <c r="I4" s="18" t="s">
        <v>161</v>
      </c>
      <c r="J4" s="18" t="s">
        <v>162</v>
      </c>
      <c r="K4" s="18" t="s">
        <v>163</v>
      </c>
    </row>
    <row r="5" ht="22.5" customHeight="1" spans="1:11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</row>
    <row r="6" ht="20.25" customHeight="1" spans="1:11">
      <c r="A6" s="54"/>
      <c r="B6" s="54"/>
      <c r="C6" s="54"/>
      <c r="D6" s="66" t="s">
        <v>135</v>
      </c>
      <c r="E6" s="67"/>
      <c r="F6" s="68">
        <f>F7</f>
        <v>2138.74</v>
      </c>
      <c r="G6" s="68">
        <f>G7</f>
        <v>1857.74</v>
      </c>
      <c r="H6" s="68">
        <f>H7</f>
        <v>281</v>
      </c>
      <c r="I6" s="22"/>
      <c r="J6" s="22"/>
      <c r="K6" s="22"/>
    </row>
    <row r="7" ht="20.25" customHeight="1" spans="1:11">
      <c r="A7" s="54"/>
      <c r="B7" s="54"/>
      <c r="C7" s="54"/>
      <c r="D7" s="69" t="s">
        <v>153</v>
      </c>
      <c r="E7" s="69" t="s">
        <v>154</v>
      </c>
      <c r="F7" s="70">
        <f>F8</f>
        <v>2138.74</v>
      </c>
      <c r="G7" s="70">
        <f>G8</f>
        <v>1857.74</v>
      </c>
      <c r="H7" s="70">
        <f>H8</f>
        <v>281</v>
      </c>
      <c r="I7" s="72"/>
      <c r="J7" s="72"/>
      <c r="K7" s="72"/>
    </row>
    <row r="8" ht="27" customHeight="1" spans="1:11">
      <c r="A8" s="54"/>
      <c r="B8" s="54"/>
      <c r="C8" s="54"/>
      <c r="D8" s="69" t="s">
        <v>2</v>
      </c>
      <c r="E8" s="69" t="s">
        <v>4</v>
      </c>
      <c r="F8" s="70">
        <f>G8+H8</f>
        <v>2138.74</v>
      </c>
      <c r="G8" s="70">
        <f>G9+G10+G11+G12+G13+G14+G15+G16</f>
        <v>1857.74</v>
      </c>
      <c r="H8" s="70">
        <f>H9+H10+H11+H12+H13+H14+H15+H16</f>
        <v>281</v>
      </c>
      <c r="I8" s="72"/>
      <c r="J8" s="72"/>
      <c r="K8" s="72"/>
    </row>
    <row r="9" s="50" customFormat="1" ht="20.25" customHeight="1" spans="1:11">
      <c r="A9" s="71" t="s">
        <v>167</v>
      </c>
      <c r="B9" s="71" t="s">
        <v>168</v>
      </c>
      <c r="C9" s="71" t="s">
        <v>168</v>
      </c>
      <c r="D9" s="69" t="s">
        <v>169</v>
      </c>
      <c r="E9" s="69" t="s">
        <v>170</v>
      </c>
      <c r="F9" s="70">
        <f t="shared" ref="F9:F16" si="0">G9+H9</f>
        <v>135.35</v>
      </c>
      <c r="G9" s="70">
        <v>135.35</v>
      </c>
      <c r="H9" s="70"/>
      <c r="I9" s="73"/>
      <c r="J9" s="73"/>
      <c r="K9" s="73"/>
    </row>
    <row r="10" s="50" customFormat="1" ht="20.25" customHeight="1" spans="1:11">
      <c r="A10" s="71" t="s">
        <v>167</v>
      </c>
      <c r="B10" s="71" t="s">
        <v>168</v>
      </c>
      <c r="C10" s="71" t="s">
        <v>171</v>
      </c>
      <c r="D10" s="69" t="s">
        <v>172</v>
      </c>
      <c r="E10" s="69" t="s">
        <v>173</v>
      </c>
      <c r="F10" s="70">
        <f t="shared" si="0"/>
        <v>67.68</v>
      </c>
      <c r="G10" s="70">
        <v>67.68</v>
      </c>
      <c r="H10" s="70"/>
      <c r="I10" s="73"/>
      <c r="J10" s="73"/>
      <c r="K10" s="73"/>
    </row>
    <row r="11" s="50" customFormat="1" ht="20.25" customHeight="1" spans="1:11">
      <c r="A11" s="71" t="s">
        <v>167</v>
      </c>
      <c r="B11" s="71" t="s">
        <v>174</v>
      </c>
      <c r="C11" s="71" t="s">
        <v>175</v>
      </c>
      <c r="D11" s="69" t="s">
        <v>176</v>
      </c>
      <c r="E11" s="69" t="s">
        <v>177</v>
      </c>
      <c r="F11" s="70">
        <f t="shared" si="0"/>
        <v>4.45</v>
      </c>
      <c r="G11" s="70">
        <v>4.45</v>
      </c>
      <c r="H11" s="70"/>
      <c r="I11" s="73"/>
      <c r="J11" s="73"/>
      <c r="K11" s="73"/>
    </row>
    <row r="12" s="50" customFormat="1" ht="20.25" customHeight="1" spans="1:11">
      <c r="A12" s="71" t="s">
        <v>167</v>
      </c>
      <c r="B12" s="71" t="s">
        <v>174</v>
      </c>
      <c r="C12" s="71" t="s">
        <v>178</v>
      </c>
      <c r="D12" s="69" t="s">
        <v>179</v>
      </c>
      <c r="E12" s="69" t="s">
        <v>180</v>
      </c>
      <c r="F12" s="70">
        <f t="shared" si="0"/>
        <v>8.46</v>
      </c>
      <c r="G12" s="70">
        <v>8.46</v>
      </c>
      <c r="H12" s="70"/>
      <c r="I12" s="73"/>
      <c r="J12" s="73"/>
      <c r="K12" s="73"/>
    </row>
    <row r="13" s="50" customFormat="1" ht="20.25" customHeight="1" spans="1:11">
      <c r="A13" s="71" t="s">
        <v>181</v>
      </c>
      <c r="B13" s="71" t="s">
        <v>182</v>
      </c>
      <c r="C13" s="71" t="s">
        <v>175</v>
      </c>
      <c r="D13" s="69" t="s">
        <v>183</v>
      </c>
      <c r="E13" s="69" t="s">
        <v>184</v>
      </c>
      <c r="F13" s="70">
        <f t="shared" si="0"/>
        <v>183.74</v>
      </c>
      <c r="G13" s="70">
        <v>183.74</v>
      </c>
      <c r="H13" s="70"/>
      <c r="I13" s="73"/>
      <c r="J13" s="73"/>
      <c r="K13" s="73"/>
    </row>
    <row r="14" ht="20.25" customHeight="1" spans="1:11">
      <c r="A14" s="71" t="s">
        <v>185</v>
      </c>
      <c r="B14" s="71" t="s">
        <v>186</v>
      </c>
      <c r="C14" s="71" t="s">
        <v>175</v>
      </c>
      <c r="D14" s="69" t="s">
        <v>187</v>
      </c>
      <c r="E14" s="69" t="s">
        <v>188</v>
      </c>
      <c r="F14" s="70">
        <f t="shared" si="0"/>
        <v>1235.53</v>
      </c>
      <c r="G14" s="70">
        <v>1235.53</v>
      </c>
      <c r="H14" s="70"/>
      <c r="I14" s="72"/>
      <c r="J14" s="72"/>
      <c r="K14" s="72"/>
    </row>
    <row r="15" ht="20.25" customHeight="1" spans="1:11">
      <c r="A15" s="71" t="s">
        <v>185</v>
      </c>
      <c r="B15" s="71" t="s">
        <v>186</v>
      </c>
      <c r="C15" s="71" t="s">
        <v>178</v>
      </c>
      <c r="D15" s="69" t="s">
        <v>189</v>
      </c>
      <c r="E15" s="69" t="s">
        <v>190</v>
      </c>
      <c r="F15" s="70">
        <f t="shared" si="0"/>
        <v>402.02</v>
      </c>
      <c r="G15" s="70">
        <v>121.02</v>
      </c>
      <c r="H15" s="70">
        <v>281</v>
      </c>
      <c r="I15" s="72"/>
      <c r="J15" s="72"/>
      <c r="K15" s="72"/>
    </row>
    <row r="16" s="50" customFormat="1" ht="20.25" customHeight="1" spans="1:11">
      <c r="A16" s="71" t="s">
        <v>191</v>
      </c>
      <c r="B16" s="71" t="s">
        <v>178</v>
      </c>
      <c r="C16" s="71" t="s">
        <v>175</v>
      </c>
      <c r="D16" s="69" t="s">
        <v>192</v>
      </c>
      <c r="E16" s="69" t="s">
        <v>193</v>
      </c>
      <c r="F16" s="70">
        <f t="shared" si="0"/>
        <v>101.51</v>
      </c>
      <c r="G16" s="70">
        <v>101.51</v>
      </c>
      <c r="H16" s="70"/>
      <c r="I16" s="73"/>
      <c r="J16" s="73"/>
      <c r="K16" s="7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" right="0.7" top="0.75" bottom="0.75" header="0.3" footer="0.3"/>
  <pageSetup paperSize="9" scale="6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zoomScale="130" zoomScaleNormal="130" workbookViewId="0">
      <selection activeCell="F9" sqref="F9"/>
    </sheetView>
  </sheetViews>
  <sheetFormatPr defaultColWidth="10" defaultRowHeight="13.5" customHeight="1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4.25" customHeight="1" spans="1:20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7" t="s">
        <v>194</v>
      </c>
      <c r="T1" s="27"/>
    </row>
    <row r="2" ht="36.75" customHeight="1" spans="1:20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17.25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8" t="s">
        <v>31</v>
      </c>
      <c r="T3" s="28"/>
    </row>
    <row r="4" ht="17.25" customHeight="1" spans="1:20">
      <c r="A4" s="18" t="s">
        <v>156</v>
      </c>
      <c r="B4" s="18"/>
      <c r="C4" s="18"/>
      <c r="D4" s="18" t="s">
        <v>195</v>
      </c>
      <c r="E4" s="18" t="s">
        <v>196</v>
      </c>
      <c r="F4" s="18" t="s">
        <v>197</v>
      </c>
      <c r="G4" s="18" t="s">
        <v>198</v>
      </c>
      <c r="H4" s="18" t="s">
        <v>199</v>
      </c>
      <c r="I4" s="18" t="s">
        <v>200</v>
      </c>
      <c r="J4" s="18" t="s">
        <v>201</v>
      </c>
      <c r="K4" s="18" t="s">
        <v>202</v>
      </c>
      <c r="L4" s="18" t="s">
        <v>203</v>
      </c>
      <c r="M4" s="18" t="s">
        <v>204</v>
      </c>
      <c r="N4" s="18" t="s">
        <v>205</v>
      </c>
      <c r="O4" s="18" t="s">
        <v>206</v>
      </c>
      <c r="P4" s="18" t="s">
        <v>207</v>
      </c>
      <c r="Q4" s="18" t="s">
        <v>208</v>
      </c>
      <c r="R4" s="18" t="s">
        <v>209</v>
      </c>
      <c r="S4" s="18" t="s">
        <v>210</v>
      </c>
      <c r="T4" s="18" t="s">
        <v>211</v>
      </c>
    </row>
    <row r="5" ht="18" customHeight="1" spans="1:20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0.25" customHeight="1" spans="1:20">
      <c r="A6" s="21"/>
      <c r="B6" s="21"/>
      <c r="C6" s="21"/>
      <c r="D6" s="21"/>
      <c r="E6" s="35" t="s">
        <v>135</v>
      </c>
      <c r="F6" s="22">
        <f>F7</f>
        <v>2138.74</v>
      </c>
      <c r="G6" s="22">
        <f>G7</f>
        <v>1347.15</v>
      </c>
      <c r="H6" s="22">
        <f>H7</f>
        <v>121.02</v>
      </c>
      <c r="I6" s="22">
        <f t="shared" ref="I6:T6" si="0">I7</f>
        <v>130</v>
      </c>
      <c r="J6" s="22">
        <f t="shared" si="0"/>
        <v>140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2">
        <f t="shared" si="0"/>
        <v>0</v>
      </c>
      <c r="O6" s="22">
        <f t="shared" si="0"/>
        <v>389.57</v>
      </c>
      <c r="P6" s="22">
        <f t="shared" si="0"/>
        <v>0</v>
      </c>
      <c r="Q6" s="22">
        <f t="shared" si="0"/>
        <v>0</v>
      </c>
      <c r="R6" s="22">
        <f t="shared" si="0"/>
        <v>0</v>
      </c>
      <c r="S6" s="22">
        <f t="shared" si="0"/>
        <v>0</v>
      </c>
      <c r="T6" s="22">
        <f t="shared" si="0"/>
        <v>11</v>
      </c>
    </row>
    <row r="7" ht="20.25" customHeight="1" spans="1:20">
      <c r="A7" s="21"/>
      <c r="B7" s="21"/>
      <c r="C7" s="21"/>
      <c r="D7" s="19" t="s">
        <v>153</v>
      </c>
      <c r="E7" s="19" t="s">
        <v>154</v>
      </c>
      <c r="F7" s="22">
        <f>F8</f>
        <v>2138.74</v>
      </c>
      <c r="G7" s="22">
        <f>G8</f>
        <v>1347.15</v>
      </c>
      <c r="H7" s="22">
        <f>H8</f>
        <v>121.02</v>
      </c>
      <c r="I7" s="22">
        <f t="shared" ref="I7:T7" si="1">I8</f>
        <v>130</v>
      </c>
      <c r="J7" s="22">
        <f t="shared" si="1"/>
        <v>140</v>
      </c>
      <c r="K7" s="22">
        <f t="shared" si="1"/>
        <v>0</v>
      </c>
      <c r="L7" s="22">
        <f t="shared" si="1"/>
        <v>0</v>
      </c>
      <c r="M7" s="22">
        <f t="shared" si="1"/>
        <v>0</v>
      </c>
      <c r="N7" s="22">
        <f t="shared" si="1"/>
        <v>0</v>
      </c>
      <c r="O7" s="22">
        <f t="shared" si="1"/>
        <v>389.57</v>
      </c>
      <c r="P7" s="22">
        <f t="shared" si="1"/>
        <v>0</v>
      </c>
      <c r="Q7" s="22">
        <f t="shared" si="1"/>
        <v>0</v>
      </c>
      <c r="R7" s="22">
        <f t="shared" si="1"/>
        <v>0</v>
      </c>
      <c r="S7" s="22">
        <f t="shared" si="1"/>
        <v>0</v>
      </c>
      <c r="T7" s="22">
        <f t="shared" si="1"/>
        <v>11</v>
      </c>
    </row>
    <row r="8" ht="20.25" customHeight="1" spans="1:20">
      <c r="A8" s="21"/>
      <c r="B8" s="21"/>
      <c r="C8" s="21"/>
      <c r="D8" s="19" t="s">
        <v>2</v>
      </c>
      <c r="E8" s="19" t="s">
        <v>4</v>
      </c>
      <c r="F8" s="22">
        <f>SUM(F9:F16)</f>
        <v>2138.74</v>
      </c>
      <c r="G8" s="22">
        <f>SUM(G9:G16)</f>
        <v>1347.15</v>
      </c>
      <c r="H8" s="22">
        <f>SUM(H9:H16)</f>
        <v>121.02</v>
      </c>
      <c r="I8" s="22">
        <f t="shared" ref="I8:T8" si="2">SUM(I9:I16)</f>
        <v>130</v>
      </c>
      <c r="J8" s="22">
        <f t="shared" si="2"/>
        <v>140</v>
      </c>
      <c r="K8" s="22">
        <f t="shared" si="2"/>
        <v>0</v>
      </c>
      <c r="L8" s="22">
        <f t="shared" si="2"/>
        <v>0</v>
      </c>
      <c r="M8" s="22">
        <f t="shared" si="2"/>
        <v>0</v>
      </c>
      <c r="N8" s="22">
        <f t="shared" si="2"/>
        <v>0</v>
      </c>
      <c r="O8" s="22">
        <f t="shared" si="2"/>
        <v>389.57</v>
      </c>
      <c r="P8" s="22">
        <f t="shared" si="2"/>
        <v>0</v>
      </c>
      <c r="Q8" s="22">
        <f t="shared" si="2"/>
        <v>0</v>
      </c>
      <c r="R8" s="22">
        <f t="shared" si="2"/>
        <v>0</v>
      </c>
      <c r="S8" s="22">
        <f t="shared" si="2"/>
        <v>0</v>
      </c>
      <c r="T8" s="22">
        <f t="shared" si="2"/>
        <v>11</v>
      </c>
    </row>
    <row r="9" ht="20.25" customHeight="1" spans="1:20">
      <c r="A9" s="21" t="s">
        <v>185</v>
      </c>
      <c r="B9" s="21" t="s">
        <v>186</v>
      </c>
      <c r="C9" s="21" t="s">
        <v>175</v>
      </c>
      <c r="D9" s="19" t="s">
        <v>2</v>
      </c>
      <c r="E9" s="19" t="s">
        <v>188</v>
      </c>
      <c r="F9" s="22">
        <f>G9+H9+I9+J9+K9+L9+M9+N9+O9+P9+Q9+R9+S9+T9</f>
        <v>1235.53</v>
      </c>
      <c r="G9" s="22">
        <v>845.96</v>
      </c>
      <c r="H9" s="22"/>
      <c r="I9" s="22"/>
      <c r="J9" s="22"/>
      <c r="K9" s="22"/>
      <c r="L9" s="22"/>
      <c r="M9" s="22"/>
      <c r="N9" s="22"/>
      <c r="O9" s="22">
        <v>389.57</v>
      </c>
      <c r="P9" s="22"/>
      <c r="Q9" s="22"/>
      <c r="R9" s="22"/>
      <c r="S9" s="22"/>
      <c r="T9" s="22"/>
    </row>
    <row r="10" ht="20.25" customHeight="1" spans="1:20">
      <c r="A10" s="21" t="s">
        <v>167</v>
      </c>
      <c r="B10" s="21" t="s">
        <v>168</v>
      </c>
      <c r="C10" s="21" t="s">
        <v>168</v>
      </c>
      <c r="D10" s="19" t="s">
        <v>2</v>
      </c>
      <c r="E10" s="19" t="s">
        <v>170</v>
      </c>
      <c r="F10" s="22">
        <f t="shared" ref="F10:F16" si="3">G10+H10+I10+J10+K10+L10+M10+N10+O10+P10+Q10+R10+S10+T10</f>
        <v>135.35</v>
      </c>
      <c r="G10" s="22">
        <v>135.35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ht="20.25" customHeight="1" spans="1:20">
      <c r="A11" s="21" t="s">
        <v>167</v>
      </c>
      <c r="B11" s="21" t="s">
        <v>168</v>
      </c>
      <c r="C11" s="21" t="s">
        <v>171</v>
      </c>
      <c r="D11" s="19" t="s">
        <v>2</v>
      </c>
      <c r="E11" s="19" t="s">
        <v>173</v>
      </c>
      <c r="F11" s="22">
        <f t="shared" si="3"/>
        <v>67.68</v>
      </c>
      <c r="G11" s="22">
        <v>67.68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ht="20.25" customHeight="1" spans="1:20">
      <c r="A12" s="21" t="s">
        <v>167</v>
      </c>
      <c r="B12" s="21" t="s">
        <v>174</v>
      </c>
      <c r="C12" s="21" t="s">
        <v>175</v>
      </c>
      <c r="D12" s="19" t="s">
        <v>2</v>
      </c>
      <c r="E12" s="19" t="s">
        <v>177</v>
      </c>
      <c r="F12" s="22">
        <f t="shared" si="3"/>
        <v>4.45</v>
      </c>
      <c r="G12" s="22">
        <v>4.45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ht="20.25" customHeight="1" spans="1:20">
      <c r="A13" s="21" t="s">
        <v>167</v>
      </c>
      <c r="B13" s="21" t="s">
        <v>174</v>
      </c>
      <c r="C13" s="21" t="s">
        <v>178</v>
      </c>
      <c r="D13" s="19" t="s">
        <v>2</v>
      </c>
      <c r="E13" s="19" t="s">
        <v>180</v>
      </c>
      <c r="F13" s="22">
        <f t="shared" si="3"/>
        <v>8.46</v>
      </c>
      <c r="G13" s="22">
        <v>8.46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ht="20.25" customHeight="1" spans="1:20">
      <c r="A14" s="21" t="s">
        <v>181</v>
      </c>
      <c r="B14" s="21" t="s">
        <v>182</v>
      </c>
      <c r="C14" s="21" t="s">
        <v>175</v>
      </c>
      <c r="D14" s="19" t="s">
        <v>2</v>
      </c>
      <c r="E14" s="19" t="s">
        <v>184</v>
      </c>
      <c r="F14" s="22">
        <f t="shared" si="3"/>
        <v>183.74</v>
      </c>
      <c r="G14" s="22">
        <v>183.74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ht="20.25" customHeight="1" spans="1:20">
      <c r="A15" s="21" t="s">
        <v>191</v>
      </c>
      <c r="B15" s="21" t="s">
        <v>178</v>
      </c>
      <c r="C15" s="21" t="s">
        <v>175</v>
      </c>
      <c r="D15" s="19" t="s">
        <v>2</v>
      </c>
      <c r="E15" s="19" t="s">
        <v>193</v>
      </c>
      <c r="F15" s="22">
        <f t="shared" si="3"/>
        <v>101.51</v>
      </c>
      <c r="G15" s="22">
        <v>101.51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ht="20.25" customHeight="1" spans="1:20">
      <c r="A16" s="21" t="s">
        <v>185</v>
      </c>
      <c r="B16" s="21" t="s">
        <v>186</v>
      </c>
      <c r="C16" s="21" t="s">
        <v>178</v>
      </c>
      <c r="D16" s="19" t="s">
        <v>2</v>
      </c>
      <c r="E16" s="19" t="s">
        <v>190</v>
      </c>
      <c r="F16" s="22">
        <f t="shared" si="3"/>
        <v>402.02</v>
      </c>
      <c r="G16" s="22"/>
      <c r="H16" s="22">
        <v>121.02</v>
      </c>
      <c r="I16" s="22">
        <v>130</v>
      </c>
      <c r="J16" s="22">
        <v>140</v>
      </c>
      <c r="K16" s="22"/>
      <c r="L16" s="22"/>
      <c r="M16" s="22"/>
      <c r="N16" s="22"/>
      <c r="O16" s="22"/>
      <c r="P16" s="22"/>
      <c r="Q16" s="22"/>
      <c r="R16" s="22"/>
      <c r="S16" s="22"/>
      <c r="T16" s="22">
        <v>11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" right="0.7" top="0.75" bottom="0.75" header="0.3" footer="0.3"/>
  <pageSetup paperSize="9" scale="57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zoomScale="130" zoomScaleNormal="130" workbookViewId="0">
      <selection activeCell="L10" sqref="L10"/>
    </sheetView>
  </sheetViews>
  <sheetFormatPr defaultColWidth="10" defaultRowHeight="13.5" customHeight="1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14166666666667" customWidth="1"/>
    <col min="8" max="8" width="7.7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4.25" customHeight="1" spans="1:21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7" t="s">
        <v>212</v>
      </c>
      <c r="U1" s="27"/>
    </row>
    <row r="2" ht="32.25" customHeight="1" spans="1:21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21" customHeight="1" spans="1:2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8" t="s">
        <v>31</v>
      </c>
      <c r="U3" s="28"/>
    </row>
    <row r="4" ht="19.5" customHeight="1" spans="1:21">
      <c r="A4" s="18" t="s">
        <v>156</v>
      </c>
      <c r="B4" s="18"/>
      <c r="C4" s="18"/>
      <c r="D4" s="18" t="s">
        <v>195</v>
      </c>
      <c r="E4" s="18" t="s">
        <v>196</v>
      </c>
      <c r="F4" s="18" t="s">
        <v>213</v>
      </c>
      <c r="G4" s="18" t="s">
        <v>159</v>
      </c>
      <c r="H4" s="18"/>
      <c r="I4" s="18"/>
      <c r="J4" s="18"/>
      <c r="K4" s="18" t="s">
        <v>160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3" customHeight="1" spans="1:21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 t="s">
        <v>135</v>
      </c>
      <c r="H5" s="18" t="s">
        <v>214</v>
      </c>
      <c r="I5" s="18" t="s">
        <v>215</v>
      </c>
      <c r="J5" s="18" t="s">
        <v>206</v>
      </c>
      <c r="K5" s="18" t="s">
        <v>135</v>
      </c>
      <c r="L5" s="18" t="s">
        <v>216</v>
      </c>
      <c r="M5" s="18" t="s">
        <v>217</v>
      </c>
      <c r="N5" s="18" t="s">
        <v>218</v>
      </c>
      <c r="O5" s="18" t="s">
        <v>208</v>
      </c>
      <c r="P5" s="18" t="s">
        <v>219</v>
      </c>
      <c r="Q5" s="18" t="s">
        <v>220</v>
      </c>
      <c r="R5" s="18" t="s">
        <v>221</v>
      </c>
      <c r="S5" s="18" t="s">
        <v>204</v>
      </c>
      <c r="T5" s="18" t="s">
        <v>207</v>
      </c>
      <c r="U5" s="18" t="s">
        <v>211</v>
      </c>
    </row>
    <row r="6" ht="20.25" customHeight="1" spans="1:21">
      <c r="A6" s="21"/>
      <c r="B6" s="21"/>
      <c r="C6" s="21"/>
      <c r="D6" s="21"/>
      <c r="E6" s="35" t="s">
        <v>135</v>
      </c>
      <c r="F6" s="22">
        <f t="shared" ref="F6:K6" si="0">F7</f>
        <v>2138.74</v>
      </c>
      <c r="G6" s="22">
        <f t="shared" si="0"/>
        <v>1857.74</v>
      </c>
      <c r="H6" s="22">
        <f t="shared" si="0"/>
        <v>1347.15</v>
      </c>
      <c r="I6" s="22">
        <f t="shared" si="0"/>
        <v>121.02</v>
      </c>
      <c r="J6" s="22">
        <f t="shared" si="0"/>
        <v>389.57</v>
      </c>
      <c r="K6" s="22">
        <f t="shared" si="0"/>
        <v>281</v>
      </c>
      <c r="L6" s="22">
        <f t="shared" ref="L6:U6" si="1">L7</f>
        <v>0</v>
      </c>
      <c r="M6" s="22">
        <f t="shared" si="1"/>
        <v>0</v>
      </c>
      <c r="N6" s="22">
        <f t="shared" si="1"/>
        <v>0</v>
      </c>
      <c r="O6" s="22">
        <f t="shared" si="1"/>
        <v>0</v>
      </c>
      <c r="P6" s="22">
        <f t="shared" si="1"/>
        <v>130</v>
      </c>
      <c r="Q6" s="22">
        <f t="shared" si="1"/>
        <v>140</v>
      </c>
      <c r="R6" s="22">
        <f t="shared" si="1"/>
        <v>0</v>
      </c>
      <c r="S6" s="22">
        <f t="shared" si="1"/>
        <v>0</v>
      </c>
      <c r="T6" s="22">
        <f t="shared" si="1"/>
        <v>0</v>
      </c>
      <c r="U6" s="22">
        <f t="shared" si="1"/>
        <v>11</v>
      </c>
    </row>
    <row r="7" ht="20.25" customHeight="1" spans="1:21">
      <c r="A7" s="21"/>
      <c r="B7" s="21"/>
      <c r="C7" s="21"/>
      <c r="D7" s="19" t="s">
        <v>153</v>
      </c>
      <c r="E7" s="19" t="s">
        <v>154</v>
      </c>
      <c r="F7" s="22">
        <f t="shared" ref="F7:K7" si="2">F8</f>
        <v>2138.74</v>
      </c>
      <c r="G7" s="22">
        <f t="shared" si="2"/>
        <v>1857.74</v>
      </c>
      <c r="H7" s="22">
        <f t="shared" si="2"/>
        <v>1347.15</v>
      </c>
      <c r="I7" s="22">
        <f t="shared" si="2"/>
        <v>121.02</v>
      </c>
      <c r="J7" s="22">
        <f t="shared" si="2"/>
        <v>389.57</v>
      </c>
      <c r="K7" s="22">
        <f t="shared" si="2"/>
        <v>281</v>
      </c>
      <c r="L7" s="22">
        <f t="shared" ref="L7:U7" si="3">L8</f>
        <v>0</v>
      </c>
      <c r="M7" s="22">
        <f t="shared" si="3"/>
        <v>0</v>
      </c>
      <c r="N7" s="22">
        <f t="shared" si="3"/>
        <v>0</v>
      </c>
      <c r="O7" s="22">
        <f t="shared" si="3"/>
        <v>0</v>
      </c>
      <c r="P7" s="22">
        <f t="shared" si="3"/>
        <v>130</v>
      </c>
      <c r="Q7" s="22">
        <f t="shared" si="3"/>
        <v>140</v>
      </c>
      <c r="R7" s="22">
        <f t="shared" si="3"/>
        <v>0</v>
      </c>
      <c r="S7" s="22">
        <f t="shared" si="3"/>
        <v>0</v>
      </c>
      <c r="T7" s="22">
        <f t="shared" si="3"/>
        <v>0</v>
      </c>
      <c r="U7" s="22">
        <f t="shared" si="3"/>
        <v>11</v>
      </c>
    </row>
    <row r="8" ht="20.25" customHeight="1" spans="1:21">
      <c r="A8" s="21"/>
      <c r="B8" s="21"/>
      <c r="C8" s="21"/>
      <c r="D8" s="19" t="s">
        <v>2</v>
      </c>
      <c r="E8" s="19" t="s">
        <v>4</v>
      </c>
      <c r="F8" s="22">
        <f>SUM(F9:F16)</f>
        <v>2138.74</v>
      </c>
      <c r="G8" s="22">
        <f>SUM(G9:G16)</f>
        <v>1857.74</v>
      </c>
      <c r="H8" s="22">
        <f>SUM(H9:H16)</f>
        <v>1347.15</v>
      </c>
      <c r="I8" s="22">
        <f>SUM(I9:I16)</f>
        <v>121.02</v>
      </c>
      <c r="J8" s="22">
        <f>SUM(J9:J16)</f>
        <v>389.57</v>
      </c>
      <c r="K8" s="22">
        <f>K9+K10+K11+K12+K13+K14+K15+K16</f>
        <v>281</v>
      </c>
      <c r="L8" s="22">
        <f t="shared" ref="L8:U8" si="4">L9+L10+L11+L12+L13+L14+L15+L16</f>
        <v>0</v>
      </c>
      <c r="M8" s="22">
        <f t="shared" si="4"/>
        <v>0</v>
      </c>
      <c r="N8" s="22">
        <f t="shared" si="4"/>
        <v>0</v>
      </c>
      <c r="O8" s="22">
        <f t="shared" si="4"/>
        <v>0</v>
      </c>
      <c r="P8" s="22">
        <f t="shared" si="4"/>
        <v>130</v>
      </c>
      <c r="Q8" s="22">
        <f t="shared" si="4"/>
        <v>140</v>
      </c>
      <c r="R8" s="22">
        <f t="shared" si="4"/>
        <v>0</v>
      </c>
      <c r="S8" s="22">
        <f t="shared" si="4"/>
        <v>0</v>
      </c>
      <c r="T8" s="22">
        <f t="shared" si="4"/>
        <v>0</v>
      </c>
      <c r="U8" s="22">
        <f t="shared" si="4"/>
        <v>11</v>
      </c>
    </row>
    <row r="9" ht="20.25" customHeight="1" spans="1:21">
      <c r="A9" s="21" t="s">
        <v>185</v>
      </c>
      <c r="B9" s="21" t="s">
        <v>186</v>
      </c>
      <c r="C9" s="21" t="s">
        <v>175</v>
      </c>
      <c r="D9" s="19" t="s">
        <v>2</v>
      </c>
      <c r="E9" s="19" t="s">
        <v>188</v>
      </c>
      <c r="F9" s="22">
        <f>G9+K9</f>
        <v>1235.53</v>
      </c>
      <c r="G9" s="22">
        <f>H9+I9+J9</f>
        <v>1235.53</v>
      </c>
      <c r="H9" s="22">
        <v>845.96</v>
      </c>
      <c r="I9" s="22"/>
      <c r="J9" s="22">
        <v>389.57</v>
      </c>
      <c r="K9" s="22">
        <f>L9+M9+N9+O9+P9+Q9+R9+S9+T9+U9</f>
        <v>0</v>
      </c>
      <c r="L9" s="22"/>
      <c r="M9" s="22"/>
      <c r="N9" s="22"/>
      <c r="O9" s="22"/>
      <c r="P9" s="22"/>
      <c r="Q9" s="22"/>
      <c r="R9" s="22"/>
      <c r="S9" s="22"/>
      <c r="T9" s="22"/>
      <c r="U9" s="22"/>
    </row>
    <row r="10" ht="20.25" customHeight="1" spans="1:21">
      <c r="A10" s="21" t="s">
        <v>167</v>
      </c>
      <c r="B10" s="21" t="s">
        <v>168</v>
      </c>
      <c r="C10" s="21" t="s">
        <v>168</v>
      </c>
      <c r="D10" s="19" t="s">
        <v>2</v>
      </c>
      <c r="E10" s="19" t="s">
        <v>170</v>
      </c>
      <c r="F10" s="22">
        <f t="shared" ref="F10:F16" si="5">G10+K10+J10</f>
        <v>135.35</v>
      </c>
      <c r="G10" s="22">
        <f t="shared" ref="G10:G16" si="6">H10+I10+J10</f>
        <v>135.35</v>
      </c>
      <c r="H10" s="22">
        <v>135.35</v>
      </c>
      <c r="I10" s="22"/>
      <c r="J10" s="22"/>
      <c r="K10" s="22">
        <f t="shared" ref="K10:K16" si="7">L10+M10+N10+O10+P10+Q10+R10+S10+T10+U10</f>
        <v>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ht="20.25" customHeight="1" spans="1:21">
      <c r="A11" s="21" t="s">
        <v>167</v>
      </c>
      <c r="B11" s="21" t="s">
        <v>168</v>
      </c>
      <c r="C11" s="21" t="s">
        <v>171</v>
      </c>
      <c r="D11" s="19" t="s">
        <v>2</v>
      </c>
      <c r="E11" s="19" t="s">
        <v>173</v>
      </c>
      <c r="F11" s="22">
        <f t="shared" si="5"/>
        <v>67.68</v>
      </c>
      <c r="G11" s="22">
        <f t="shared" si="6"/>
        <v>67.68</v>
      </c>
      <c r="H11" s="22">
        <v>67.68</v>
      </c>
      <c r="I11" s="22"/>
      <c r="J11" s="22"/>
      <c r="K11" s="22">
        <f t="shared" si="7"/>
        <v>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20.25" customHeight="1" spans="1:21">
      <c r="A12" s="21" t="s">
        <v>167</v>
      </c>
      <c r="B12" s="21" t="s">
        <v>174</v>
      </c>
      <c r="C12" s="21" t="s">
        <v>175</v>
      </c>
      <c r="D12" s="19" t="s">
        <v>2</v>
      </c>
      <c r="E12" s="19" t="s">
        <v>177</v>
      </c>
      <c r="F12" s="22">
        <f t="shared" si="5"/>
        <v>4.45</v>
      </c>
      <c r="G12" s="22">
        <f t="shared" si="6"/>
        <v>4.45</v>
      </c>
      <c r="H12" s="22">
        <v>4.45</v>
      </c>
      <c r="I12" s="22"/>
      <c r="J12" s="22"/>
      <c r="K12" s="22">
        <f t="shared" si="7"/>
        <v>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ht="20.25" customHeight="1" spans="1:21">
      <c r="A13" s="21" t="s">
        <v>167</v>
      </c>
      <c r="B13" s="21" t="s">
        <v>174</v>
      </c>
      <c r="C13" s="21" t="s">
        <v>178</v>
      </c>
      <c r="D13" s="19" t="s">
        <v>2</v>
      </c>
      <c r="E13" s="19" t="s">
        <v>180</v>
      </c>
      <c r="F13" s="22">
        <f t="shared" si="5"/>
        <v>8.46</v>
      </c>
      <c r="G13" s="22">
        <f t="shared" si="6"/>
        <v>8.46</v>
      </c>
      <c r="H13" s="22">
        <v>8.46</v>
      </c>
      <c r="I13" s="22"/>
      <c r="J13" s="22"/>
      <c r="K13" s="22">
        <f t="shared" si="7"/>
        <v>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ht="20.25" customHeight="1" spans="1:21">
      <c r="A14" s="21" t="s">
        <v>181</v>
      </c>
      <c r="B14" s="21" t="s">
        <v>182</v>
      </c>
      <c r="C14" s="21" t="s">
        <v>175</v>
      </c>
      <c r="D14" s="19" t="s">
        <v>2</v>
      </c>
      <c r="E14" s="19" t="s">
        <v>184</v>
      </c>
      <c r="F14" s="22">
        <f t="shared" si="5"/>
        <v>183.74</v>
      </c>
      <c r="G14" s="22">
        <f t="shared" si="6"/>
        <v>183.74</v>
      </c>
      <c r="H14" s="22">
        <v>183.74</v>
      </c>
      <c r="I14" s="22"/>
      <c r="J14" s="22"/>
      <c r="K14" s="22">
        <f t="shared" si="7"/>
        <v>0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ht="20.25" customHeight="1" spans="1:21">
      <c r="A15" s="21" t="s">
        <v>191</v>
      </c>
      <c r="B15" s="21" t="s">
        <v>178</v>
      </c>
      <c r="C15" s="21" t="s">
        <v>175</v>
      </c>
      <c r="D15" s="19" t="s">
        <v>2</v>
      </c>
      <c r="E15" s="19" t="s">
        <v>193</v>
      </c>
      <c r="F15" s="22">
        <f t="shared" si="5"/>
        <v>101.51</v>
      </c>
      <c r="G15" s="22">
        <f t="shared" si="6"/>
        <v>101.51</v>
      </c>
      <c r="H15" s="22">
        <v>101.51</v>
      </c>
      <c r="I15" s="22"/>
      <c r="J15" s="22"/>
      <c r="K15" s="22">
        <f t="shared" si="7"/>
        <v>0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ht="20.25" customHeight="1" spans="1:21">
      <c r="A16" s="21" t="s">
        <v>185</v>
      </c>
      <c r="B16" s="21" t="s">
        <v>186</v>
      </c>
      <c r="C16" s="21" t="s">
        <v>178</v>
      </c>
      <c r="D16" s="19" t="s">
        <v>2</v>
      </c>
      <c r="E16" s="19" t="s">
        <v>190</v>
      </c>
      <c r="F16" s="22">
        <f t="shared" si="5"/>
        <v>402.02</v>
      </c>
      <c r="G16" s="22">
        <f t="shared" si="6"/>
        <v>121.02</v>
      </c>
      <c r="H16" s="22"/>
      <c r="I16" s="22">
        <v>121.02</v>
      </c>
      <c r="J16" s="22"/>
      <c r="K16" s="22">
        <f t="shared" si="7"/>
        <v>281</v>
      </c>
      <c r="L16" s="22"/>
      <c r="M16" s="22"/>
      <c r="N16" s="22"/>
      <c r="O16" s="22"/>
      <c r="P16" s="22">
        <v>130</v>
      </c>
      <c r="Q16" s="22">
        <v>140</v>
      </c>
      <c r="R16" s="22"/>
      <c r="S16" s="22"/>
      <c r="T16" s="22"/>
      <c r="U16" s="22">
        <v>11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zoomScale="115" zoomScaleNormal="115" topLeftCell="A7" workbookViewId="0">
      <selection activeCell="D19" sqref="D19"/>
    </sheetView>
  </sheetViews>
  <sheetFormatPr defaultColWidth="10" defaultRowHeight="13.5" customHeight="1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4.25" customHeight="1" spans="1:5">
      <c r="A1" s="15"/>
      <c r="B1" s="1"/>
      <c r="C1" s="1"/>
      <c r="D1" s="27" t="s">
        <v>222</v>
      </c>
      <c r="E1" s="1"/>
    </row>
    <row r="2" ht="27.75" customHeight="1" spans="1:5">
      <c r="A2" s="29" t="s">
        <v>12</v>
      </c>
      <c r="B2" s="29"/>
      <c r="C2" s="29"/>
      <c r="D2" s="29"/>
      <c r="E2" s="1"/>
    </row>
    <row r="3" ht="16.5" customHeight="1" spans="1:5">
      <c r="A3" s="17" t="s">
        <v>30</v>
      </c>
      <c r="B3" s="17"/>
      <c r="C3" s="17"/>
      <c r="D3" s="28" t="s">
        <v>31</v>
      </c>
      <c r="E3" s="56"/>
    </row>
    <row r="4" ht="18" customHeight="1" spans="1:5">
      <c r="A4" s="18" t="s">
        <v>32</v>
      </c>
      <c r="B4" s="18"/>
      <c r="C4" s="18" t="s">
        <v>33</v>
      </c>
      <c r="D4" s="18"/>
      <c r="E4" s="56"/>
    </row>
    <row r="5" ht="18" customHeight="1" spans="1:5">
      <c r="A5" s="18" t="s">
        <v>34</v>
      </c>
      <c r="B5" s="18" t="s">
        <v>35</v>
      </c>
      <c r="C5" s="18" t="s">
        <v>34</v>
      </c>
      <c r="D5" s="18" t="s">
        <v>35</v>
      </c>
      <c r="E5" s="56"/>
    </row>
    <row r="6" ht="18" customHeight="1" spans="1:5">
      <c r="A6" s="35" t="s">
        <v>223</v>
      </c>
      <c r="B6" s="57">
        <v>2138.74</v>
      </c>
      <c r="C6" s="35" t="s">
        <v>224</v>
      </c>
      <c r="D6" s="58">
        <v>2138.74</v>
      </c>
      <c r="E6" s="56"/>
    </row>
    <row r="7" ht="18" customHeight="1" spans="1:5">
      <c r="A7" s="43" t="s">
        <v>225</v>
      </c>
      <c r="B7" s="59">
        <v>2127.74</v>
      </c>
      <c r="C7" s="43" t="s">
        <v>40</v>
      </c>
      <c r="D7" s="60"/>
      <c r="E7" s="56"/>
    </row>
    <row r="8" ht="18" customHeight="1" spans="1:5">
      <c r="A8" s="43" t="s">
        <v>226</v>
      </c>
      <c r="B8" s="59">
        <v>11</v>
      </c>
      <c r="C8" s="43" t="s">
        <v>44</v>
      </c>
      <c r="D8" s="60"/>
      <c r="E8" s="56"/>
    </row>
    <row r="9" ht="27" customHeight="1" spans="1:5">
      <c r="A9" s="43" t="s">
        <v>47</v>
      </c>
      <c r="B9" s="59"/>
      <c r="C9" s="43" t="s">
        <v>48</v>
      </c>
      <c r="D9" s="60"/>
      <c r="E9" s="56"/>
    </row>
    <row r="10" ht="18" customHeight="1" spans="1:5">
      <c r="A10" s="43" t="s">
        <v>227</v>
      </c>
      <c r="B10" s="59">
        <v>11</v>
      </c>
      <c r="C10" s="43" t="s">
        <v>52</v>
      </c>
      <c r="D10" s="60"/>
      <c r="E10" s="56"/>
    </row>
    <row r="11" ht="18" customHeight="1" spans="1:5">
      <c r="A11" s="43" t="s">
        <v>228</v>
      </c>
      <c r="B11" s="59"/>
      <c r="C11" s="43" t="s">
        <v>56</v>
      </c>
      <c r="D11" s="60"/>
      <c r="E11" s="56"/>
    </row>
    <row r="12" ht="18" customHeight="1" spans="1:5">
      <c r="A12" s="43" t="s">
        <v>229</v>
      </c>
      <c r="B12" s="59"/>
      <c r="C12" s="43" t="s">
        <v>60</v>
      </c>
      <c r="D12" s="60"/>
      <c r="E12" s="56"/>
    </row>
    <row r="13" ht="18" customHeight="1" spans="1:5">
      <c r="A13" s="35" t="s">
        <v>230</v>
      </c>
      <c r="B13" s="57"/>
      <c r="C13" s="43" t="s">
        <v>64</v>
      </c>
      <c r="D13" s="60"/>
      <c r="E13" s="56"/>
    </row>
    <row r="14" ht="18" customHeight="1" spans="1:5">
      <c r="A14" s="43" t="s">
        <v>225</v>
      </c>
      <c r="B14" s="59"/>
      <c r="C14" s="43" t="s">
        <v>68</v>
      </c>
      <c r="D14" s="60">
        <v>215.94</v>
      </c>
      <c r="E14" s="56"/>
    </row>
    <row r="15" ht="18" customHeight="1" spans="1:5">
      <c r="A15" s="43" t="s">
        <v>227</v>
      </c>
      <c r="B15" s="59"/>
      <c r="C15" s="43" t="s">
        <v>72</v>
      </c>
      <c r="D15" s="60"/>
      <c r="E15" s="56"/>
    </row>
    <row r="16" ht="18" customHeight="1" spans="1:5">
      <c r="A16" s="43" t="s">
        <v>228</v>
      </c>
      <c r="B16" s="59"/>
      <c r="C16" s="43" t="s">
        <v>76</v>
      </c>
      <c r="D16" s="60">
        <v>183.74</v>
      </c>
      <c r="E16" s="56"/>
    </row>
    <row r="17" ht="18" customHeight="1" spans="1:5">
      <c r="A17" s="43" t="s">
        <v>229</v>
      </c>
      <c r="B17" s="59"/>
      <c r="C17" s="43" t="s">
        <v>80</v>
      </c>
      <c r="D17" s="60"/>
      <c r="E17" s="56"/>
    </row>
    <row r="18" ht="18" customHeight="1" spans="1:5">
      <c r="A18" s="43"/>
      <c r="B18" s="61"/>
      <c r="C18" s="43" t="s">
        <v>84</v>
      </c>
      <c r="D18" s="60"/>
      <c r="E18" s="56"/>
    </row>
    <row r="19" ht="18" customHeight="1" spans="1:5">
      <c r="A19" s="43"/>
      <c r="B19" s="62"/>
      <c r="C19" s="43" t="s">
        <v>88</v>
      </c>
      <c r="D19" s="60">
        <v>1637.55</v>
      </c>
      <c r="E19" s="56"/>
    </row>
    <row r="20" ht="18" customHeight="1" spans="1:5">
      <c r="A20" s="43"/>
      <c r="B20" s="62"/>
      <c r="C20" s="43" t="s">
        <v>92</v>
      </c>
      <c r="D20" s="60"/>
      <c r="E20" s="56"/>
    </row>
    <row r="21" ht="18" customHeight="1" spans="1:5">
      <c r="A21" s="43"/>
      <c r="B21" s="62"/>
      <c r="C21" s="43" t="s">
        <v>96</v>
      </c>
      <c r="D21" s="60"/>
      <c r="E21" s="56"/>
    </row>
    <row r="22" ht="18" customHeight="1" spans="1:5">
      <c r="A22" s="43"/>
      <c r="B22" s="62"/>
      <c r="C22" s="43" t="s">
        <v>99</v>
      </c>
      <c r="D22" s="60"/>
      <c r="E22" s="56"/>
    </row>
    <row r="23" ht="18" customHeight="1" spans="1:5">
      <c r="A23" s="43"/>
      <c r="B23" s="62"/>
      <c r="C23" s="43" t="s">
        <v>102</v>
      </c>
      <c r="D23" s="60"/>
      <c r="E23" s="56"/>
    </row>
    <row r="24" ht="18" customHeight="1" spans="1:5">
      <c r="A24" s="43"/>
      <c r="B24" s="62"/>
      <c r="C24" s="43" t="s">
        <v>104</v>
      </c>
      <c r="D24" s="60"/>
      <c r="E24" s="56"/>
    </row>
    <row r="25" ht="18" customHeight="1" spans="1:5">
      <c r="A25" s="43"/>
      <c r="B25" s="62"/>
      <c r="C25" s="43" t="s">
        <v>106</v>
      </c>
      <c r="D25" s="60"/>
      <c r="E25" s="56"/>
    </row>
    <row r="26" ht="18" customHeight="1" spans="1:5">
      <c r="A26" s="43"/>
      <c r="B26" s="62"/>
      <c r="C26" s="43" t="s">
        <v>108</v>
      </c>
      <c r="D26" s="60">
        <v>101.51</v>
      </c>
      <c r="E26" s="56"/>
    </row>
    <row r="27" ht="18" customHeight="1" spans="1:5">
      <c r="A27" s="43"/>
      <c r="B27" s="62"/>
      <c r="C27" s="43" t="s">
        <v>110</v>
      </c>
      <c r="D27" s="60"/>
      <c r="E27" s="56"/>
    </row>
    <row r="28" ht="18" customHeight="1" spans="1:5">
      <c r="A28" s="43"/>
      <c r="B28" s="62"/>
      <c r="C28" s="43" t="s">
        <v>112</v>
      </c>
      <c r="D28" s="60"/>
      <c r="E28" s="56"/>
    </row>
    <row r="29" ht="18" customHeight="1" spans="1:5">
      <c r="A29" s="43"/>
      <c r="B29" s="62"/>
      <c r="C29" s="43" t="s">
        <v>114</v>
      </c>
      <c r="D29" s="60"/>
      <c r="E29" s="56"/>
    </row>
    <row r="30" ht="18" customHeight="1" spans="1:5">
      <c r="A30" s="43"/>
      <c r="B30" s="62"/>
      <c r="C30" s="43" t="s">
        <v>116</v>
      </c>
      <c r="D30" s="60"/>
      <c r="E30" s="56"/>
    </row>
    <row r="31" ht="18" customHeight="1" spans="1:5">
      <c r="A31" s="43"/>
      <c r="B31" s="62"/>
      <c r="C31" s="43" t="s">
        <v>118</v>
      </c>
      <c r="D31" s="60"/>
      <c r="E31" s="56"/>
    </row>
    <row r="32" ht="18" customHeight="1" spans="1:5">
      <c r="A32" s="43"/>
      <c r="B32" s="62"/>
      <c r="C32" s="43" t="s">
        <v>120</v>
      </c>
      <c r="D32" s="60"/>
      <c r="E32" s="56"/>
    </row>
    <row r="33" ht="18" customHeight="1" spans="1:5">
      <c r="A33" s="43"/>
      <c r="B33" s="62"/>
      <c r="C33" s="43" t="s">
        <v>122</v>
      </c>
      <c r="D33" s="60"/>
      <c r="E33" s="56"/>
    </row>
    <row r="34" ht="18" customHeight="1" spans="1:5">
      <c r="A34" s="43"/>
      <c r="B34" s="62"/>
      <c r="C34" s="43" t="s">
        <v>123</v>
      </c>
      <c r="D34" s="60"/>
      <c r="E34" s="56"/>
    </row>
    <row r="35" ht="18" customHeight="1" spans="1:5">
      <c r="A35" s="43"/>
      <c r="B35" s="62"/>
      <c r="C35" s="43" t="s">
        <v>124</v>
      </c>
      <c r="D35" s="60"/>
      <c r="E35" s="56"/>
    </row>
    <row r="36" ht="18" customHeight="1" spans="1:5">
      <c r="A36" s="43"/>
      <c r="B36" s="62"/>
      <c r="C36" s="43" t="s">
        <v>125</v>
      </c>
      <c r="D36" s="60"/>
      <c r="E36" s="56"/>
    </row>
    <row r="37" ht="18" customHeight="1" spans="1:5">
      <c r="A37" s="43"/>
      <c r="B37" s="62"/>
      <c r="C37" s="42"/>
      <c r="D37" s="42"/>
      <c r="E37" s="56"/>
    </row>
    <row r="38" ht="18" customHeight="1" spans="1:5">
      <c r="A38" s="35"/>
      <c r="B38" s="63"/>
      <c r="C38" s="35" t="s">
        <v>231</v>
      </c>
      <c r="D38" s="20"/>
      <c r="E38" s="17"/>
    </row>
    <row r="39" ht="18" customHeight="1" spans="1:5">
      <c r="A39" s="35"/>
      <c r="B39" s="63"/>
      <c r="C39" s="21"/>
      <c r="D39" s="21"/>
      <c r="E39" s="17"/>
    </row>
    <row r="40" ht="18" customHeight="1" spans="1:5">
      <c r="A40" s="18" t="s">
        <v>232</v>
      </c>
      <c r="B40" s="57">
        <v>2138.74</v>
      </c>
      <c r="C40" s="18" t="s">
        <v>233</v>
      </c>
      <c r="D40" s="58">
        <v>2138.74</v>
      </c>
      <c r="E40" s="17"/>
    </row>
  </sheetData>
  <mergeCells count="4">
    <mergeCell ref="A2:D2"/>
    <mergeCell ref="A3:C3"/>
    <mergeCell ref="A4:B4"/>
    <mergeCell ref="C4:D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zoomScale="130" zoomScaleNormal="130" workbookViewId="0">
      <pane ySplit="6" topLeftCell="A7" activePane="bottomLeft" state="frozen"/>
      <selection/>
      <selection pane="bottomLeft" activeCell="I6" sqref="I6"/>
    </sheetView>
  </sheetViews>
  <sheetFormatPr defaultColWidth="10" defaultRowHeight="13.5" customHeight="1"/>
  <cols>
    <col min="1" max="1" width="3.70833333333333" customWidth="1"/>
    <col min="2" max="2" width="4.85833333333333" customWidth="1"/>
    <col min="3" max="3" width="4.70833333333333" customWidth="1"/>
    <col min="4" max="4" width="14.7083333333333" customWidth="1"/>
    <col min="5" max="5" width="24.8583333333333" customWidth="1"/>
    <col min="6" max="6" width="14" customWidth="1"/>
    <col min="7" max="7" width="11.5666666666667" customWidth="1"/>
    <col min="8" max="8" width="9.14166666666667" customWidth="1"/>
    <col min="9" max="9" width="9.56666666666667" customWidth="1"/>
    <col min="10" max="10" width="10.425" customWidth="1"/>
    <col min="11" max="11" width="11.425" customWidth="1"/>
    <col min="12" max="12" width="15.8583333333333" customWidth="1"/>
  </cols>
  <sheetData>
    <row r="1" ht="14.25" customHeight="1" spans="1:12">
      <c r="A1" s="15"/>
      <c r="B1" s="1"/>
      <c r="C1" s="1"/>
      <c r="D1" s="15"/>
      <c r="E1" s="1"/>
      <c r="F1" s="1"/>
      <c r="G1" s="1"/>
      <c r="H1" s="1"/>
      <c r="I1" s="1"/>
      <c r="J1" s="1"/>
      <c r="K1" s="1"/>
      <c r="L1" s="27" t="s">
        <v>234</v>
      </c>
    </row>
    <row r="2" ht="37.5" customHeight="1" spans="1:12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21" customHeight="1" spans="1:12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28" t="s">
        <v>31</v>
      </c>
      <c r="L3" s="28"/>
    </row>
    <row r="4" ht="17.25" customHeight="1" spans="1:12">
      <c r="A4" s="18" t="s">
        <v>156</v>
      </c>
      <c r="B4" s="18"/>
      <c r="C4" s="18"/>
      <c r="D4" s="18" t="s">
        <v>157</v>
      </c>
      <c r="E4" s="18" t="s">
        <v>158</v>
      </c>
      <c r="F4" s="18" t="s">
        <v>135</v>
      </c>
      <c r="G4" s="18" t="s">
        <v>159</v>
      </c>
      <c r="H4" s="18"/>
      <c r="I4" s="18"/>
      <c r="J4" s="18"/>
      <c r="K4" s="18"/>
      <c r="L4" s="18" t="s">
        <v>160</v>
      </c>
    </row>
    <row r="5" ht="15" customHeight="1" spans="1:12">
      <c r="A5" s="18"/>
      <c r="B5" s="18"/>
      <c r="C5" s="18"/>
      <c r="D5" s="18"/>
      <c r="E5" s="18"/>
      <c r="F5" s="18"/>
      <c r="G5" s="18" t="s">
        <v>137</v>
      </c>
      <c r="H5" s="18" t="s">
        <v>235</v>
      </c>
      <c r="I5" s="18"/>
      <c r="J5" s="18"/>
      <c r="K5" s="18" t="s">
        <v>236</v>
      </c>
      <c r="L5" s="18"/>
    </row>
    <row r="6" ht="21" customHeight="1" spans="1:12">
      <c r="A6" s="18" t="s">
        <v>164</v>
      </c>
      <c r="B6" s="18" t="s">
        <v>165</v>
      </c>
      <c r="C6" s="18" t="s">
        <v>166</v>
      </c>
      <c r="D6" s="18"/>
      <c r="E6" s="18"/>
      <c r="F6" s="18"/>
      <c r="G6" s="18"/>
      <c r="H6" s="18" t="s">
        <v>214</v>
      </c>
      <c r="I6" s="18" t="s">
        <v>237</v>
      </c>
      <c r="J6" s="18" t="s">
        <v>206</v>
      </c>
      <c r="K6" s="18"/>
      <c r="L6" s="18"/>
    </row>
    <row r="7" ht="20.25" customHeight="1" spans="1:12">
      <c r="A7" s="42"/>
      <c r="B7" s="42"/>
      <c r="C7" s="42"/>
      <c r="D7" s="21"/>
      <c r="E7" s="35" t="s">
        <v>135</v>
      </c>
      <c r="F7" s="22"/>
      <c r="G7" s="22"/>
      <c r="H7" s="22"/>
      <c r="I7" s="22"/>
      <c r="J7" s="22"/>
      <c r="K7" s="22"/>
      <c r="L7" s="22"/>
    </row>
    <row r="8" ht="20.25" customHeight="1" spans="1:12">
      <c r="A8" s="42"/>
      <c r="B8" s="42"/>
      <c r="C8" s="42"/>
      <c r="D8" s="19" t="s">
        <v>153</v>
      </c>
      <c r="E8" s="19" t="s">
        <v>154</v>
      </c>
      <c r="F8" s="22">
        <f>F9</f>
        <v>2138.74</v>
      </c>
      <c r="G8" s="22">
        <f t="shared" ref="G8:L8" si="0">G9</f>
        <v>1857.74</v>
      </c>
      <c r="H8" s="22">
        <f t="shared" si="0"/>
        <v>1061.9</v>
      </c>
      <c r="I8" s="22">
        <f t="shared" si="0"/>
        <v>121.02</v>
      </c>
      <c r="J8" s="22">
        <f t="shared" si="0"/>
        <v>389.57</v>
      </c>
      <c r="K8" s="22">
        <f t="shared" si="0"/>
        <v>0</v>
      </c>
      <c r="L8" s="22">
        <f t="shared" si="0"/>
        <v>281</v>
      </c>
    </row>
    <row r="9" ht="20.25" customHeight="1" spans="1:12">
      <c r="A9" s="42"/>
      <c r="B9" s="42"/>
      <c r="C9" s="42"/>
      <c r="D9" s="19" t="s">
        <v>2</v>
      </c>
      <c r="E9" s="19" t="s">
        <v>4</v>
      </c>
      <c r="F9" s="22">
        <f>F10</f>
        <v>2138.74</v>
      </c>
      <c r="G9" s="22">
        <f t="shared" ref="G9:L9" si="1">G10</f>
        <v>1857.74</v>
      </c>
      <c r="H9" s="22">
        <f t="shared" si="1"/>
        <v>1061.9</v>
      </c>
      <c r="I9" s="22">
        <f t="shared" si="1"/>
        <v>121.02</v>
      </c>
      <c r="J9" s="22">
        <f t="shared" si="1"/>
        <v>389.57</v>
      </c>
      <c r="K9" s="22">
        <f t="shared" si="1"/>
        <v>0</v>
      </c>
      <c r="L9" s="22">
        <f t="shared" si="1"/>
        <v>281</v>
      </c>
    </row>
    <row r="10" ht="20.25" customHeight="1" spans="1:12">
      <c r="A10" s="42" t="s">
        <v>185</v>
      </c>
      <c r="B10" s="42"/>
      <c r="C10" s="42"/>
      <c r="D10" s="19" t="s">
        <v>185</v>
      </c>
      <c r="E10" s="19" t="s">
        <v>238</v>
      </c>
      <c r="F10" s="22">
        <f>F11</f>
        <v>2138.74</v>
      </c>
      <c r="G10" s="22">
        <f t="shared" ref="G10:L10" si="2">G11</f>
        <v>1857.74</v>
      </c>
      <c r="H10" s="22">
        <f t="shared" si="2"/>
        <v>1061.9</v>
      </c>
      <c r="I10" s="22">
        <f t="shared" si="2"/>
        <v>121.02</v>
      </c>
      <c r="J10" s="22">
        <f t="shared" si="2"/>
        <v>389.57</v>
      </c>
      <c r="K10" s="22">
        <f t="shared" si="2"/>
        <v>0</v>
      </c>
      <c r="L10" s="22">
        <f t="shared" si="2"/>
        <v>281</v>
      </c>
    </row>
    <row r="11" ht="20.25" customHeight="1" spans="1:12">
      <c r="A11" s="42" t="s">
        <v>185</v>
      </c>
      <c r="B11" s="42" t="s">
        <v>186</v>
      </c>
      <c r="C11" s="42"/>
      <c r="D11" s="19" t="s">
        <v>239</v>
      </c>
      <c r="E11" s="19" t="s">
        <v>240</v>
      </c>
      <c r="F11" s="22">
        <f>F12+F13+F16+F17+F19+F20+F23+F26</f>
        <v>2138.74</v>
      </c>
      <c r="G11" s="22">
        <f t="shared" ref="G11:L11" si="3">G12+G13+G16+G17+G19+G20+G23+G26</f>
        <v>1857.74</v>
      </c>
      <c r="H11" s="22">
        <f t="shared" si="3"/>
        <v>1061.9</v>
      </c>
      <c r="I11" s="22">
        <f t="shared" si="3"/>
        <v>121.02</v>
      </c>
      <c r="J11" s="22">
        <f t="shared" si="3"/>
        <v>389.57</v>
      </c>
      <c r="K11" s="22">
        <f t="shared" si="3"/>
        <v>0</v>
      </c>
      <c r="L11" s="22">
        <f t="shared" si="3"/>
        <v>281</v>
      </c>
    </row>
    <row r="12" s="50" customFormat="1" ht="20.25" customHeight="1" spans="1:12">
      <c r="A12" s="51" t="s">
        <v>185</v>
      </c>
      <c r="B12" s="51" t="s">
        <v>186</v>
      </c>
      <c r="C12" s="51" t="s">
        <v>175</v>
      </c>
      <c r="D12" s="52" t="s">
        <v>187</v>
      </c>
      <c r="E12" s="52" t="s">
        <v>188</v>
      </c>
      <c r="F12" s="53">
        <f>G12+L12</f>
        <v>1235.53</v>
      </c>
      <c r="G12" s="53">
        <f>H12+I12+J12+K12</f>
        <v>1235.53</v>
      </c>
      <c r="H12" s="53">
        <v>845.96</v>
      </c>
      <c r="I12" s="53"/>
      <c r="J12" s="53">
        <v>389.57</v>
      </c>
      <c r="K12" s="53"/>
      <c r="L12" s="53"/>
    </row>
    <row r="13" s="50" customFormat="1" ht="20.25" customHeight="1" spans="1:12">
      <c r="A13" s="51" t="s">
        <v>185</v>
      </c>
      <c r="B13" s="51" t="s">
        <v>186</v>
      </c>
      <c r="C13" s="51" t="s">
        <v>178</v>
      </c>
      <c r="D13" s="52" t="s">
        <v>189</v>
      </c>
      <c r="E13" s="52" t="s">
        <v>190</v>
      </c>
      <c r="F13" s="53">
        <f t="shared" ref="F13:F26" si="4">G13+L13</f>
        <v>402.02</v>
      </c>
      <c r="G13" s="53">
        <f t="shared" ref="G13:G26" si="5">H13+I13+J13+K13</f>
        <v>121.02</v>
      </c>
      <c r="H13" s="53"/>
      <c r="I13" s="53">
        <v>121.02</v>
      </c>
      <c r="J13" s="53"/>
      <c r="K13" s="53"/>
      <c r="L13" s="53">
        <v>281</v>
      </c>
    </row>
    <row r="14" s="47" customFormat="1" ht="20.25" customHeight="1" spans="1:12">
      <c r="A14" s="54" t="s">
        <v>167</v>
      </c>
      <c r="B14" s="54"/>
      <c r="C14" s="54"/>
      <c r="D14" s="49" t="s">
        <v>167</v>
      </c>
      <c r="E14" s="49" t="s">
        <v>241</v>
      </c>
      <c r="F14" s="55">
        <f t="shared" si="4"/>
        <v>203.03</v>
      </c>
      <c r="G14" s="55">
        <f t="shared" si="5"/>
        <v>203.03</v>
      </c>
      <c r="H14" s="55">
        <f>H15</f>
        <v>203.03</v>
      </c>
      <c r="I14" s="55">
        <v>0</v>
      </c>
      <c r="J14" s="55">
        <v>0</v>
      </c>
      <c r="K14" s="55">
        <v>0</v>
      </c>
      <c r="L14" s="55">
        <v>0</v>
      </c>
    </row>
    <row r="15" s="47" customFormat="1" ht="20.25" customHeight="1" spans="1:12">
      <c r="A15" s="54" t="s">
        <v>167</v>
      </c>
      <c r="B15" s="54" t="s">
        <v>168</v>
      </c>
      <c r="C15" s="54"/>
      <c r="D15" s="49" t="s">
        <v>242</v>
      </c>
      <c r="E15" s="49" t="s">
        <v>243</v>
      </c>
      <c r="F15" s="55">
        <f t="shared" si="4"/>
        <v>203.03</v>
      </c>
      <c r="G15" s="55">
        <f t="shared" si="5"/>
        <v>203.03</v>
      </c>
      <c r="H15" s="55">
        <f>H16+H17</f>
        <v>203.03</v>
      </c>
      <c r="I15" s="55">
        <v>0</v>
      </c>
      <c r="J15" s="55">
        <v>0</v>
      </c>
      <c r="K15" s="55">
        <v>0</v>
      </c>
      <c r="L15" s="55">
        <v>0</v>
      </c>
    </row>
    <row r="16" s="50" customFormat="1" ht="20.25" customHeight="1" spans="1:12">
      <c r="A16" s="51" t="s">
        <v>167</v>
      </c>
      <c r="B16" s="51" t="s">
        <v>168</v>
      </c>
      <c r="C16" s="51" t="s">
        <v>168</v>
      </c>
      <c r="D16" s="52" t="s">
        <v>169</v>
      </c>
      <c r="E16" s="52" t="s">
        <v>170</v>
      </c>
      <c r="F16" s="53">
        <f t="shared" si="4"/>
        <v>135.35</v>
      </c>
      <c r="G16" s="53">
        <f t="shared" si="5"/>
        <v>135.35</v>
      </c>
      <c r="H16" s="53">
        <v>135.35</v>
      </c>
      <c r="I16" s="53"/>
      <c r="J16" s="53"/>
      <c r="K16" s="53"/>
      <c r="L16" s="53"/>
    </row>
    <row r="17" s="50" customFormat="1" ht="20.25" customHeight="1" spans="1:12">
      <c r="A17" s="51" t="s">
        <v>167</v>
      </c>
      <c r="B17" s="51" t="s">
        <v>168</v>
      </c>
      <c r="C17" s="51" t="s">
        <v>171</v>
      </c>
      <c r="D17" s="52" t="s">
        <v>172</v>
      </c>
      <c r="E17" s="52" t="s">
        <v>173</v>
      </c>
      <c r="F17" s="53">
        <f t="shared" si="4"/>
        <v>67.68</v>
      </c>
      <c r="G17" s="53">
        <f t="shared" si="5"/>
        <v>67.68</v>
      </c>
      <c r="H17" s="53">
        <v>67.68</v>
      </c>
      <c r="I17" s="53"/>
      <c r="J17" s="53"/>
      <c r="K17" s="53"/>
      <c r="L17" s="53"/>
    </row>
    <row r="18" s="47" customFormat="1" ht="20.25" customHeight="1" spans="1:12">
      <c r="A18" s="54" t="s">
        <v>167</v>
      </c>
      <c r="B18" s="54" t="s">
        <v>174</v>
      </c>
      <c r="C18" s="54"/>
      <c r="D18" s="49" t="s">
        <v>244</v>
      </c>
      <c r="E18" s="49" t="s">
        <v>245</v>
      </c>
      <c r="F18" s="55">
        <f t="shared" si="4"/>
        <v>12.91</v>
      </c>
      <c r="G18" s="55">
        <f t="shared" si="5"/>
        <v>12.91</v>
      </c>
      <c r="H18" s="55">
        <f>H19+H20</f>
        <v>12.91</v>
      </c>
      <c r="I18" s="55">
        <v>0</v>
      </c>
      <c r="J18" s="55">
        <v>0</v>
      </c>
      <c r="K18" s="55">
        <v>0</v>
      </c>
      <c r="L18" s="55">
        <v>0</v>
      </c>
    </row>
    <row r="19" s="50" customFormat="1" ht="20.25" customHeight="1" spans="1:12">
      <c r="A19" s="51" t="s">
        <v>167</v>
      </c>
      <c r="B19" s="51" t="s">
        <v>174</v>
      </c>
      <c r="C19" s="51" t="s">
        <v>175</v>
      </c>
      <c r="D19" s="52" t="s">
        <v>176</v>
      </c>
      <c r="E19" s="52" t="s">
        <v>177</v>
      </c>
      <c r="F19" s="53">
        <f t="shared" si="4"/>
        <v>4.45</v>
      </c>
      <c r="G19" s="53">
        <f t="shared" si="5"/>
        <v>4.45</v>
      </c>
      <c r="H19" s="53">
        <v>4.45</v>
      </c>
      <c r="I19" s="53"/>
      <c r="J19" s="53"/>
      <c r="K19" s="53"/>
      <c r="L19" s="53"/>
    </row>
    <row r="20" s="50" customFormat="1" ht="20.25" customHeight="1" spans="1:12">
      <c r="A20" s="51" t="s">
        <v>167</v>
      </c>
      <c r="B20" s="51" t="s">
        <v>174</v>
      </c>
      <c r="C20" s="51" t="s">
        <v>178</v>
      </c>
      <c r="D20" s="52" t="s">
        <v>179</v>
      </c>
      <c r="E20" s="52" t="s">
        <v>180</v>
      </c>
      <c r="F20" s="53">
        <f t="shared" si="4"/>
        <v>8.46</v>
      </c>
      <c r="G20" s="53">
        <f t="shared" si="5"/>
        <v>8.46</v>
      </c>
      <c r="H20" s="53">
        <v>8.46</v>
      </c>
      <c r="I20" s="53"/>
      <c r="J20" s="53"/>
      <c r="K20" s="53"/>
      <c r="L20" s="53"/>
    </row>
    <row r="21" s="47" customFormat="1" ht="20.25" customHeight="1" spans="1:12">
      <c r="A21" s="54" t="s">
        <v>181</v>
      </c>
      <c r="B21" s="54"/>
      <c r="C21" s="54"/>
      <c r="D21" s="49" t="s">
        <v>181</v>
      </c>
      <c r="E21" s="49" t="s">
        <v>246</v>
      </c>
      <c r="F21" s="55">
        <f t="shared" ref="F21:F26" si="6">G21+L21</f>
        <v>183.74</v>
      </c>
      <c r="G21" s="55">
        <f>G22</f>
        <v>183.74</v>
      </c>
      <c r="H21" s="55"/>
      <c r="I21" s="55"/>
      <c r="J21" s="55"/>
      <c r="K21" s="55"/>
      <c r="L21" s="55"/>
    </row>
    <row r="22" s="47" customFormat="1" ht="20.25" customHeight="1" spans="1:12">
      <c r="A22" s="54" t="s">
        <v>181</v>
      </c>
      <c r="B22" s="54" t="s">
        <v>182</v>
      </c>
      <c r="C22" s="54"/>
      <c r="D22" s="49" t="s">
        <v>247</v>
      </c>
      <c r="E22" s="49" t="s">
        <v>248</v>
      </c>
      <c r="F22" s="55">
        <f t="shared" si="6"/>
        <v>183.74</v>
      </c>
      <c r="G22" s="55">
        <f>G23</f>
        <v>183.74</v>
      </c>
      <c r="H22" s="55"/>
      <c r="I22" s="55"/>
      <c r="J22" s="55"/>
      <c r="K22" s="55"/>
      <c r="L22" s="55"/>
    </row>
    <row r="23" s="50" customFormat="1" ht="20.25" customHeight="1" spans="1:12">
      <c r="A23" s="51" t="s">
        <v>181</v>
      </c>
      <c r="B23" s="51" t="s">
        <v>182</v>
      </c>
      <c r="C23" s="51" t="s">
        <v>175</v>
      </c>
      <c r="D23" s="52" t="s">
        <v>183</v>
      </c>
      <c r="E23" s="52" t="s">
        <v>184</v>
      </c>
      <c r="F23" s="53">
        <f t="shared" si="6"/>
        <v>183.74</v>
      </c>
      <c r="G23" s="53">
        <v>183.74</v>
      </c>
      <c r="H23" s="53"/>
      <c r="I23" s="53"/>
      <c r="J23" s="53"/>
      <c r="K23" s="53"/>
      <c r="L23" s="53"/>
    </row>
    <row r="24" s="47" customFormat="1" ht="20.25" customHeight="1" spans="1:12">
      <c r="A24" s="54" t="s">
        <v>191</v>
      </c>
      <c r="B24" s="54"/>
      <c r="C24" s="54"/>
      <c r="D24" s="49" t="s">
        <v>191</v>
      </c>
      <c r="E24" s="49" t="s">
        <v>249</v>
      </c>
      <c r="F24" s="55">
        <f t="shared" si="6"/>
        <v>101.51</v>
      </c>
      <c r="G24" s="55">
        <f>G25</f>
        <v>101.51</v>
      </c>
      <c r="H24" s="55"/>
      <c r="I24" s="55"/>
      <c r="J24" s="55"/>
      <c r="K24" s="55"/>
      <c r="L24" s="55"/>
    </row>
    <row r="25" s="47" customFormat="1" ht="20.25" customHeight="1" spans="1:12">
      <c r="A25" s="54" t="s">
        <v>191</v>
      </c>
      <c r="B25" s="54" t="s">
        <v>178</v>
      </c>
      <c r="C25" s="54"/>
      <c r="D25" s="49" t="s">
        <v>250</v>
      </c>
      <c r="E25" s="49" t="s">
        <v>251</v>
      </c>
      <c r="F25" s="55">
        <f t="shared" si="6"/>
        <v>101.51</v>
      </c>
      <c r="G25" s="55">
        <f>G26</f>
        <v>101.51</v>
      </c>
      <c r="H25" s="55"/>
      <c r="I25" s="55"/>
      <c r="J25" s="55"/>
      <c r="K25" s="55"/>
      <c r="L25" s="55"/>
    </row>
    <row r="26" s="50" customFormat="1" ht="20.25" customHeight="1" spans="1:12">
      <c r="A26" s="51" t="s">
        <v>191</v>
      </c>
      <c r="B26" s="51" t="s">
        <v>178</v>
      </c>
      <c r="C26" s="51" t="s">
        <v>175</v>
      </c>
      <c r="D26" s="52" t="s">
        <v>192</v>
      </c>
      <c r="E26" s="52" t="s">
        <v>193</v>
      </c>
      <c r="F26" s="53">
        <f t="shared" si="6"/>
        <v>101.51</v>
      </c>
      <c r="G26" s="53">
        <v>101.51</v>
      </c>
      <c r="H26" s="53"/>
      <c r="I26" s="53"/>
      <c r="J26" s="53"/>
      <c r="K26" s="53"/>
      <c r="L26" s="53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7" right="0.7" top="0.75" bottom="0.75" header="0.3" footer="0.3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z.甜</cp:lastModifiedBy>
  <dcterms:created xsi:type="dcterms:W3CDTF">2023-04-19T03:11:00Z</dcterms:created>
  <dcterms:modified xsi:type="dcterms:W3CDTF">2023-09-06T06:05:45Z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FC20CB9F20F946FEB44C10DC999AD5F4_13</vt:lpwstr>
  </property>
  <property fmtid="{D5CDD505-2E9C-101B-9397-08002B2CF9AE}" pid="3" name="KSOProductBuildVer">
    <vt:lpwstr>2052-12.1.0.15120</vt:lpwstr>
  </property>
</Properties>
</file>